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come" sheetId="1" r:id="rId1"/>
    <sheet name="BANK STATEMEN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0" i="1" l="1"/>
  <c r="D30" i="1"/>
  <c r="F16" i="1"/>
  <c r="F15" i="1"/>
  <c r="F14" i="1"/>
  <c r="F13" i="1"/>
  <c r="F12" i="1"/>
  <c r="F11" i="1"/>
  <c r="F10" i="1"/>
  <c r="C9" i="1"/>
  <c r="F9" i="1" s="1"/>
  <c r="F8" i="1"/>
  <c r="F7" i="1"/>
  <c r="F6" i="1"/>
  <c r="F5" i="1"/>
  <c r="F4" i="1"/>
  <c r="E2" i="1"/>
  <c r="D2" i="1"/>
  <c r="C2" i="1"/>
  <c r="F2" i="1" l="1"/>
</calcChain>
</file>

<file path=xl/sharedStrings.xml><?xml version="1.0" encoding="utf-8"?>
<sst xmlns="http://schemas.openxmlformats.org/spreadsheetml/2006/main" count="266" uniqueCount="165">
  <si>
    <t>COMPANY</t>
  </si>
  <si>
    <t>TRUST</t>
  </si>
  <si>
    <t>Incomes</t>
  </si>
  <si>
    <t>Surgery (GST given to the surgery)</t>
  </si>
  <si>
    <t>Income</t>
  </si>
  <si>
    <t>Direct Credit 128594 WOLLOMBIMEDPRACT DR.MANTILLAS PAY</t>
  </si>
  <si>
    <t>From the company</t>
  </si>
  <si>
    <t>Direct Credit 128594 WMP DR MANTILAS PAY</t>
  </si>
  <si>
    <t>Transfer from  NetBank AdministrationFees</t>
  </si>
  <si>
    <t>Transfer from  NetBank equipment hire</t>
  </si>
  <si>
    <t>Direct Credit 128594 WMP Dr Mantillas pay</t>
  </si>
  <si>
    <t>Expenses</t>
  </si>
  <si>
    <t>Secretary Fees</t>
  </si>
  <si>
    <t>Medicare (full income, no GST from medicare)</t>
  </si>
  <si>
    <t>Direct Credit 002221 SIP PIP PYMT 440483 006</t>
  </si>
  <si>
    <t>Transfer to xx1093 NetBank salary secretary</t>
  </si>
  <si>
    <t>Hospital --- GST charged</t>
  </si>
  <si>
    <t>Direct Credit 409463 HNELHD 1605838</t>
  </si>
  <si>
    <t>Hospital --- no GST charged</t>
  </si>
  <si>
    <t>Direct Credit 409463 HNELHD 1608573</t>
  </si>
  <si>
    <t>Account Fee</t>
  </si>
  <si>
    <t>Bank Fees</t>
  </si>
  <si>
    <t>CAR PETROL / INSURANCE / REGO / Maintenance</t>
  </si>
  <si>
    <t>COLES EXPRESS 1517 GLENDALE NS AUS Card xx2508 Value Date: 31/12/2013</t>
  </si>
  <si>
    <t>COLES EXPRESS 1747 KOTARA NS AUS Card xx7766 Value Date: 03/02/2014</t>
  </si>
  <si>
    <t>COLES EXPRESS 1747 KOTARA NS AUS Card xx7766 Value Date: 03/03/2014</t>
  </si>
  <si>
    <t>COLES EXPRESS 1747 KOTARA NS AUS Card xx7766 Value Date: 10/02/2014</t>
  </si>
  <si>
    <t>Car rego/maintenance/petrol</t>
  </si>
  <si>
    <t>COLES EXPRESS 1747 KOTARA NS AUS Card xx7766 Value Date: 14/03/2014</t>
  </si>
  <si>
    <t>COLES EXPRESS 1747 KOTARA NS AUS Card xx7766 Value Date: 21/02/2014</t>
  </si>
  <si>
    <t>COLES EXPRESS 1517 GLENDALE NS AUS Card xx7748 Value Date: 28/12/2013</t>
  </si>
  <si>
    <t>COLES EXPRESS 1747 KOTARA NS AUS Card xx7766 Value Date: 24/02/2014</t>
  </si>
  <si>
    <t>SHELL ABERDARE CESSNOCK NS AUS Card xx7748 Value Date: 03/01/2014</t>
  </si>
  <si>
    <t>COLES EXPRESS 1747 KOTARA NS AUS Card xx7766 Value Date: 24/03/2014</t>
  </si>
  <si>
    <t>SHELL ABERDARE CESSNOCK NS AUS Card xx7748 Value Date: 31/01/2014</t>
  </si>
  <si>
    <t>Direct Debit 009347 BMW AUST FINANCE ODDS LOAN # 902093</t>
  </si>
  <si>
    <t>SHELL ABERDARE CESSNOCK NS AUS Card xx7748 Value Date: 11/02/2014</t>
  </si>
  <si>
    <t>SHELL ABERDARE CESSNOCK NS AUS Card xx7748 Value Date: 20/02/2014</t>
  </si>
  <si>
    <t>SHELL ABERDARE CESSNOCK NS AUS Card xx7748 Value Date: 27/02/2014</t>
  </si>
  <si>
    <t>SHELL ABERDARE CESSNOCK NS AUS Card xx7748 Value Date: 10/03/2014</t>
  </si>
  <si>
    <t>SHELL ABERDARE CESSNOCK NS AUS Card xx7748 Value Date: 18/03/2014</t>
  </si>
  <si>
    <t>SHELL ABERDARE CESSNOCK NS AUS Card xx7748 Value Date: 26/03/2014</t>
  </si>
  <si>
    <t>Direct Debit 215806 AUDI 00163857</t>
  </si>
  <si>
    <t>VIP CAR WASH KOTARA NS AUS Card xx2508 Value Date: 08/02/2014</t>
  </si>
  <si>
    <t>RMS ETOLL PH 131865 PARRAMATTA  AUS Card xx2508 Value Date: 02/03/2014</t>
  </si>
  <si>
    <t>Mobile / Internet / Email / Website</t>
  </si>
  <si>
    <t>Direct Debit 068525 Virgin Mobile P45266801</t>
  </si>
  <si>
    <t>Direct Debit 068525 Virgin Mobile P45316236</t>
  </si>
  <si>
    <t>VIP CAR WASH KOTARA NS AUS Card xx7748 Value Date: 15/03/2014</t>
  </si>
  <si>
    <t>Direct Debit 068525 Virgin Mobile P45890560</t>
  </si>
  <si>
    <t>Direct Debit 068525 Virgin Mobile P45978140</t>
  </si>
  <si>
    <t>ATO / BAS / Accountant fees</t>
  </si>
  <si>
    <t>Direct Debit 068525 Virgin Mobile P46561570</t>
  </si>
  <si>
    <t>TAX OFFICE PAYMENTS  NetBank BPAY 75556 2008370324756459 ATO PAYG</t>
  </si>
  <si>
    <t>Direct Debit 068525 Virgin Mobile P46643109</t>
  </si>
  <si>
    <t>TAX OFFICE PAYMENTS  NetBank BPAY 75556 249469798118160 BAS dec13</t>
  </si>
  <si>
    <t>Direct Debit 251350 EXETEL CUST-107258</t>
  </si>
  <si>
    <t>Supplies/Internet service/ website maintenance/table/chairs</t>
  </si>
  <si>
    <t>Doctors Bag (TUMI)</t>
  </si>
  <si>
    <t>Supplies/Storage</t>
  </si>
  <si>
    <t>GAL.LAFAYETTE PARIS FR FRA Card xx7748 EUR 373.60 Value Date: 14/01/2014</t>
  </si>
  <si>
    <t>SAFE N SOUND SELF STOR KOTARA  AUS Card xx2508 Value Date: 15/01/2014</t>
  </si>
  <si>
    <t>International Transaction Fee Value Date: 14/01/2014</t>
  </si>
  <si>
    <t>SAFE N SOUND SELF STOR KOTARA  AUS Card xx2508 Value Date: 15/02/2014</t>
  </si>
  <si>
    <t>SAFE N SOUND SELF STOR KOTARA  AUS Card xx2508 Value Date: 15/03/2014</t>
  </si>
  <si>
    <t>(computer)</t>
  </si>
  <si>
    <t>PO BOX RENEWAL/POST MELBOURNE  AUS Card xx2508 Value Date: 04/03/2014</t>
  </si>
  <si>
    <t>Direct Debit 005221 FLEXIRENT 1246379</t>
  </si>
  <si>
    <t>Doctors Registratrion/education</t>
  </si>
  <si>
    <t>THE CARTRIDGE SHOP BROOKVALE  AUS Card xx7748 Value Date: 02/02/2014</t>
  </si>
  <si>
    <t>Transfer to CBA A/c NetBank FPNSW</t>
  </si>
  <si>
    <t>Transfer to other Bank NetBank cartridge shop</t>
  </si>
  <si>
    <t>Transfer to xx1093 NetBank Modem and iROBOT</t>
  </si>
  <si>
    <t>ATO tax payment bas / Accountant Fees</t>
  </si>
  <si>
    <t>Allianz Work Cover</t>
  </si>
  <si>
    <t>TAX OFFICE PAYMENTS  NetBank BPAY 75556 431520839973360 BAS dec13</t>
  </si>
  <si>
    <t>Transfer to other Bank NetBank Allianz work cover</t>
  </si>
  <si>
    <t>Fees - to admin and equipment fees</t>
  </si>
  <si>
    <t>Transfer to CBA A/c NetBank AdministrationFees</t>
  </si>
  <si>
    <t>Transfer to CBA A/c NetBank equipment hire</t>
  </si>
  <si>
    <t>Fees - Doctors Salaries</t>
  </si>
  <si>
    <t>Transfer to xx1557 NetBank Doctors Salary</t>
  </si>
  <si>
    <t>Overseas conference travel expenses, food, parking, accomodation</t>
  </si>
  <si>
    <t>RYDGES SYDNEY AIPORT H SYDNEY INTERN NS AUS Card xx2508 Value Date: 05/01/2014</t>
  </si>
  <si>
    <t>Transfer to xx1557 NetBank HarveyWorldTravel</t>
  </si>
  <si>
    <t>EUROPCAR SWITZERLAND KLOTEN CH CHE Card xx2508 AUD 1162.79 Value Date: 26/01/2014</t>
  </si>
  <si>
    <t>BALCONS DU SAVOY CHAMONIX MONT FR FRA Card xx2508 EUR 1158.90 Value Date: 03/01/2014</t>
  </si>
  <si>
    <t>International Transaction Fee Value Date: 03/01/2014</t>
  </si>
  <si>
    <t>CAFE VALENTINO CHAMONIX MONT FR FRA Card xx2508 EUR 44.40 Value Date: 18/01/2014</t>
  </si>
  <si>
    <t>International Transaction Fee Value Date: 18/01/2014</t>
  </si>
  <si>
    <t>Montreux Jazz Shop GVA GenÃ¨ve 15 AÃ©r CH CHE Card xx2508 CHF 22.90 Value Date: 18/01/2014</t>
  </si>
  <si>
    <t>SA PAYOT PERTIN CHAMONIX MONT FR FRA Card xx7766 EUR 14.17 Value Date: 18/01/2014</t>
  </si>
  <si>
    <t>SM CASINO CS752 CHAMONIX MONT FR FRA Card xx2508 EUR 21.79 Value Date: 18/01/2014</t>
  </si>
  <si>
    <t>International Transaction Fee Value Date: 19/01/2014</t>
  </si>
  <si>
    <t>LE NATIONAL CHAMONIX MONT FR FRA Card xx2508 EUR 58.40 Value Date: 19/01/2014</t>
  </si>
  <si>
    <t>SATSUKI REST. CHAMONIX MONT FR FRA Card xx2508 EUR 49.50 Value Date: 19/01/2014</t>
  </si>
  <si>
    <t>AUTOROUTE BLANCH BONNEVILLE FR FRA Card xx2508 EUR 3.90 Value Date: 18/01/2014</t>
  </si>
  <si>
    <t>International Transaction Fee Value Date: 20/01/2014</t>
  </si>
  <si>
    <t>International Transaction Fee Value Date: 21/01/2014</t>
  </si>
  <si>
    <t>SA PAYOT PERTIN CHAMONIX MONT FR FRA Card xx7766 EUR 4.51 Value Date: 21/01/2014</t>
  </si>
  <si>
    <t>SATSUKI REST. CHAMONIX MONT FR FRA Card xx2508 EUR 83.50 Value Date: 20/01/2014</t>
  </si>
  <si>
    <t>International Transaction Fee Value Date: 22/01/2014</t>
  </si>
  <si>
    <t>LA POTINIERE CHAMONIX MONT FR FRA Card xx2508 EUR 67.70 Value Date: 21/01/2014</t>
  </si>
  <si>
    <t>PLANARDS SELF CHAMONIX MONT FR FRA Card xx2508 EUR 36.80 Value Date: 22/01/2014</t>
  </si>
  <si>
    <t>SA PAYOT PERTIN CHAMONIX MONT FR FRA Card xx7766 EUR 22.25 Value Date: 22/01/2014</t>
  </si>
  <si>
    <t>SM CASINO CS752 CHAMONIX MONT FR FRA Card xx2508 EUR 5.92 Value Date: 22/01/2014</t>
  </si>
  <si>
    <t>AIG vente en ligne GenÃ¨ve 15 AÃ©r CH CHE Card xx2508 CHF 20.00 Value Date: 25/01/2014</t>
  </si>
  <si>
    <t>BALCONS DU SAVOY CHAMONIX MONT FR FRA Card xx2508 EUR 31.00 Value Date: 24/01/2014</t>
  </si>
  <si>
    <t>BP GENEVE MALAGNOU GENEVE CH CHE Card xx2508 CHF 47.12 Value Date: 25/01/2014</t>
  </si>
  <si>
    <t>CASINO GROSSET LES DEUX ALPE FR FRA Card xx7766 EUR 6.94 Value Date: 23/01/2014</t>
  </si>
  <si>
    <t>International Transaction Fee Value Date: 23/01/2014</t>
  </si>
  <si>
    <t>International Transaction Fee Value Date: 24/01/2014</t>
  </si>
  <si>
    <t>International Transaction Fee Value Date: 25/01/2014</t>
  </si>
  <si>
    <t>MONOPRIX       9300066 SALLANCHES  FRA Card xx7766 EUR 21.57 Value Date: 25/01/2014</t>
  </si>
  <si>
    <t>Parking des Alpes GenÃ¨ve CH CHE Card xx2508 CHF 29.00 Value Date: 25/01/2014</t>
  </si>
  <si>
    <t>PLANARDS SELF CHAMONIX MONT FR FRA Card xx2508 EUR 37.80 Value Date: 24/01/2014</t>
  </si>
  <si>
    <t>SARL LE BARTAVEL CHAMONIX MONT FR FRA Card xx2508 EUR 61.90 Value Date: 23/01/2014</t>
  </si>
  <si>
    <t>SATSUKI REST. CHAMONIX MONT FR FRA Card xx2508 EUR 42.00 Value Date: 22/01/2014</t>
  </si>
  <si>
    <t>SATSUKI REST. CHAMONIX MONT FR FRA Card xx2508 EUR 52.70 Value Date: 24/01/2014</t>
  </si>
  <si>
    <t>SM CASINO CS752 CHAMONIX MONT FR FRA Card xx7766 EUR 20.72 Value Date: 24/01/2014</t>
  </si>
  <si>
    <t>SM CASINO CS752 CHAMONIX MONT FR FRA Card xx7766 EUR 31.79 Value Date: 23/01/2014</t>
  </si>
  <si>
    <t>AIG Caisse Auto EP2 Pa GenÃ¨ve 15 AÃ©r CH CHE Card xx2508 CHF 1.00 Value Date: 26/01/2014</t>
  </si>
  <si>
    <t>AUTOROUTE BLANCH BONNEVILLE FR FRA Card xx2508 EUR 5.70 Value Date: 25/01/2014</t>
  </si>
  <si>
    <t>Burger King Cointrin G GenÃ¨ve 15 AÃ©r CH CHE Card xx7766 CHF 18.10 Value Date: 26/01/2014</t>
  </si>
  <si>
    <t>International Transaction Fee Value Date: 26/01/2014</t>
  </si>
  <si>
    <t>Manor AG - 709/Food Geneve  CHE Card xx2508 CHF 21.95 Value Date: 25/01/2014</t>
  </si>
  <si>
    <t>Manor AG - 709/Food Geneve  CHE Card xx2508 CHF 73.00 Value Date: 25/01/2014</t>
  </si>
  <si>
    <t>Manor AG - 709/Food Geneve  CHE Card xx7766 CHF 15.20 Value Date: 25/01/2014</t>
  </si>
  <si>
    <t>Manor AG - 709/Food Geneve  CHE Card xx7766 CHF 21.70 Value Date: 25/01/2014</t>
  </si>
  <si>
    <t>Mike Wong Cendrier Geneve  CHE Card xx2508 AUD 66.21 Value Date: 25/01/2014</t>
  </si>
  <si>
    <t>RÃ©sidence Mont-Blanc GenÃ¨ve CH CHE Card xx2508 CHF 5.00 Value Date: 26/01/2014</t>
  </si>
  <si>
    <t>Starbucks Cointrin GE GenÃ¨ve 15 AÃ©r CH CHE Card xx2508 AUD 20.42 Value Date: 26/01/2014</t>
  </si>
  <si>
    <t>Business expenses (as downloaded from bank excel format)</t>
  </si>
  <si>
    <t>THIRD QUARTER</t>
  </si>
  <si>
    <t>TOTAL INCOME</t>
  </si>
  <si>
    <t>30% to Surgery</t>
  </si>
  <si>
    <t>GST 10% paid to surgery</t>
  </si>
  <si>
    <t>70% take home</t>
  </si>
  <si>
    <t>total</t>
  </si>
  <si>
    <t>weeks</t>
  </si>
  <si>
    <t>Date</t>
  </si>
  <si>
    <t>GST 10%</t>
  </si>
  <si>
    <t>take-home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</si>
  <si>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</si>
  <si>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</si>
  <si>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</si>
  <si>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</si>
  <si>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</si>
  <si>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</si>
  <si>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</si>
  <si>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</si>
  <si>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</si>
  <si>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</si>
  <si>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</si>
  <si>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</si>
  <si>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</si>
  <si>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PIP</t>
  </si>
  <si>
    <t>Cessnock VMO Hospital Pay</t>
  </si>
  <si>
    <t>PAY received</t>
  </si>
  <si>
    <t>plus 10% GST (if applicable)</t>
  </si>
  <si>
    <t>Payment</t>
  </si>
  <si>
    <t>Cessnock VMO private</t>
  </si>
  <si>
    <t>(NO GST)</t>
  </si>
  <si>
    <t>date</t>
  </si>
  <si>
    <t>direct from medicare --- no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</si>
</sst>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4" applyFont="1" applyAlignment="1"/>
    <xf numFmtId="0" fontId="5" fillId="0" borderId="0" xfId="4" applyFont="1" applyAlignment="1">
      <alignment wrapText="1"/>
    </xf>
    <xf numFmtId="164" fontId="5" fillId="0" borderId="0" xfId="4" applyNumberFormat="1" applyFont="1" applyAlignment="1">
      <alignment horizontal="right" wrapText="1"/>
    </xf>
    <xf numFmtId="0" fontId="6" fillId="3" borderId="0" xfId="4" applyFont="1" applyFill="1" applyAlignment="1"/>
    <xf numFmtId="44" fontId="5" fillId="0" borderId="0" xfId="1" applyFont="1" applyAlignment="1">
      <alignment wrapText="1"/>
    </xf>
    <xf numFmtId="0" fontId="6" fillId="3" borderId="0" xfId="4" applyFont="1" applyFill="1" applyAlignment="1">
      <alignment wrapText="1"/>
    </xf>
    <xf numFmtId="14" fontId="0" fillId="0" borderId="0" xfId="0" applyNumberFormat="1"/>
    <xf numFmtId="14" fontId="5" fillId="0" borderId="0" xfId="4" applyNumberFormat="1" applyFont="1" applyAlignment="1">
      <alignment horizontal="right" wrapText="1"/>
    </xf>
    <xf numFmtId="164" fontId="5" fillId="0" borderId="0" xfId="4" applyNumberFormat="1" applyFont="1" applyAlignment="1">
      <alignment wrapText="1"/>
    </xf>
    <xf numFmtId="0" fontId="5" fillId="0" borderId="0" xfId="4" applyFont="1" applyAlignment="1"/>
    <xf numFmtId="14" fontId="5" fillId="0" borderId="0" xfId="4" applyNumberFormat="1" applyFont="1" applyAlignment="1">
      <alignment wrapText="1"/>
    </xf>
    <xf numFmtId="0" fontId="5" fillId="0" borderId="0" xfId="4" applyNumberFormat="1" applyFont="1" applyAlignment="1">
      <alignment horizontal="right" wrapText="1"/>
    </xf>
    <xf numFmtId="9" fontId="5" fillId="0" borderId="0" xfId="2" applyFont="1" applyAlignment="1">
      <alignment wrapText="1"/>
    </xf>
    <xf numFmtId="0" fontId="3" fillId="0" borderId="0" xfId="4" applyAlignment="1">
      <alignment wrapText="1"/>
    </xf>
    <xf numFmtId="14" fontId="3" fillId="0" borderId="0" xfId="4" applyNumberFormat="1" applyAlignment="1">
      <alignment wrapText="1"/>
    </xf>
    <xf numFmtId="164" fontId="3" fillId="0" borderId="0" xfId="4" applyNumberFormat="1" applyAlignment="1">
      <alignment wrapText="1"/>
    </xf>
    <xf numFmtId="164" fontId="2" fillId="2" borderId="0" xfId="3" applyNumberFormat="1" applyAlignment="1">
      <alignment wrapText="1"/>
    </xf>
    <xf numFmtId="164" fontId="3" fillId="0" borderId="0" xfId="4" applyNumberFormat="1" applyFont="1" applyAlignment="1">
      <alignment wrapText="1"/>
    </xf>
    <xf numFmtId="44" fontId="3" fillId="0" borderId="0" xfId="1" applyFont="1" applyAlignment="1">
      <alignment wrapText="1"/>
    </xf>
    <xf numFmtId="0" fontId="3" fillId="4" borderId="0" xfId="4" applyFill="1" applyAlignment="1">
      <alignment wrapText="1"/>
    </xf>
    <xf numFmtId="14" fontId="3" fillId="4" borderId="0" xfId="4" applyNumberFormat="1" applyFill="1" applyAlignment="1">
      <alignment wrapText="1"/>
    </xf>
    <xf numFmtId="164" fontId="3" fillId="4" borderId="0" xfId="4" applyNumberFormat="1" applyFill="1" applyAlignment="1">
      <alignment wrapText="1"/>
    </xf>
    <xf numFmtId="0" fontId="3" fillId="0" borderId="0" xfId="4" applyAlignment="1">
      <alignment horizontal="left" vertical="top" wrapText="1"/>
    </xf>
    <xf numFmtId="0" fontId="3" fillId="0" borderId="0" xfId="4" applyFont="1" applyAlignment="1">
      <alignment wrapText="1"/>
    </xf>
    <xf numFmtId="14" fontId="3" fillId="0" borderId="0" xfId="4" applyNumberFormat="1" applyFont="1" applyAlignment="1">
      <alignment wrapText="1"/>
    </xf>
    <xf numFmtId="0" fontId="3" fillId="0" borderId="0" xfId="4" applyAlignment="1"/>
    <xf numFmtId="14" fontId="3" fillId="0" borderId="0" xfId="4" applyNumberFormat="1" applyAlignment="1"/>
    <xf numFmtId="164" fontId="3" fillId="0" borderId="0" xfId="4" applyNumberFormat="1" applyAlignment="1"/>
    <xf numFmtId="0" fontId="0" fillId="0" borderId="0" xfId="0" applyAlignment="1"/>
  </cellXfs>
  <cellStyles count="5">
    <cellStyle name="Currency" xfId="1" builtinId="4"/>
    <cellStyle name="Neutral" xfId="3" builtinId="28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6" workbookViewId="0">
      <selection activeCell="D37" sqref="D37"/>
    </sheetView>
  </sheetViews>
  <sheetFormatPr defaultRowHeight="15" x14ac:dyDescent="0.25"/>
  <cols>
    <col min="1" max="1" width="14.5703125" customWidth="1"/>
    <col min="2" max="2" width="15.42578125" customWidth="1"/>
    <col min="3" max="3" width="17" customWidth="1"/>
    <col min="4" max="4" width="13.28515625" customWidth="1"/>
    <col min="5" max="5" width="14.5703125" customWidth="1"/>
    <col min="6" max="6" width="17.28515625" customWidth="1"/>
  </cols>
  <sheetData>
    <row r="1" spans="1:7" ht="26.25" x14ac:dyDescent="0.25">
      <c r="A1" s="2" t="s">
        <v>133</v>
      </c>
      <c r="B1" s="11"/>
      <c r="C1" s="12" t="s">
        <v>134</v>
      </c>
      <c r="D1" s="12" t="s">
        <v>135</v>
      </c>
      <c r="E1" s="12" t="s">
        <v>136</v>
      </c>
      <c r="F1" s="13" t="s">
        <v>137</v>
      </c>
      <c r="G1" s="2"/>
    </row>
    <row r="2" spans="1:7" x14ac:dyDescent="0.25">
      <c r="A2" s="14"/>
      <c r="B2" s="15" t="s">
        <v>138</v>
      </c>
      <c r="C2" s="16">
        <f>SUM(C4:C25)</f>
        <v>91862.75</v>
      </c>
      <c r="D2" s="16">
        <f>SUM(D4:D25)</f>
        <v>27113.759999999998</v>
      </c>
      <c r="E2" s="16">
        <f>SUM(E4:E25)</f>
        <v>2711.3699999999994</v>
      </c>
      <c r="F2" s="16">
        <f>SUM(F4:F25)</f>
        <v>61477.62</v>
      </c>
      <c r="G2" s="14"/>
    </row>
    <row r="3" spans="1:7" x14ac:dyDescent="0.25">
      <c r="A3" s="14" t="s">
        <v>139</v>
      </c>
      <c r="B3" s="15" t="s">
        <v>140</v>
      </c>
      <c r="C3" s="16"/>
      <c r="D3" s="16"/>
      <c r="E3" s="17" t="s">
        <v>141</v>
      </c>
      <c r="F3" s="18" t="s">
        <v>142</v>
      </c>
      <c r="G3" s="14"/>
    </row>
    <row r="4" spans="1:7" x14ac:dyDescent="0.25">
      <c r="A4" s="14" t="s">
        <v>143</v>
      </c>
      <c r="B4" s="15">
        <v>41639</v>
      </c>
      <c r="C4" s="16">
        <v>14761</v>
      </c>
      <c r="D4" s="16">
        <v>4405.21</v>
      </c>
      <c r="E4" s="16">
        <v>440.52</v>
      </c>
      <c r="F4" s="16">
        <f t="shared" ref="F4:F16" si="0">C4-D4-E4</f>
        <v>9915.27</v>
      </c>
      <c r="G4" s="14"/>
    </row>
    <row r="5" spans="1:7" x14ac:dyDescent="0.25">
      <c r="A5" s="14" t="s">
        <v>144</v>
      </c>
      <c r="B5" s="15">
        <v>41647</v>
      </c>
      <c r="C5" s="19">
        <v>6667.65</v>
      </c>
      <c r="D5" s="19">
        <v>1986.61</v>
      </c>
      <c r="E5" s="19">
        <v>198.66</v>
      </c>
      <c r="F5" s="16">
        <f t="shared" si="0"/>
        <v>4482.38</v>
      </c>
      <c r="G5" s="14"/>
    </row>
    <row r="6" spans="1:7" x14ac:dyDescent="0.25">
      <c r="A6" s="14" t="s">
        <v>145</v>
      </c>
      <c r="B6" s="15">
        <v>41654</v>
      </c>
      <c r="C6" s="19">
        <v>529.6</v>
      </c>
      <c r="D6" s="19">
        <v>126.26</v>
      </c>
      <c r="E6" s="19">
        <v>12.63</v>
      </c>
      <c r="F6" s="16">
        <f t="shared" si="0"/>
        <v>390.71000000000004</v>
      </c>
      <c r="G6" s="14"/>
    </row>
    <row r="7" spans="1:7" x14ac:dyDescent="0.25">
      <c r="A7" s="14" t="s">
        <v>146</v>
      </c>
      <c r="B7" s="15">
        <v>41661</v>
      </c>
      <c r="C7" s="19">
        <v>213</v>
      </c>
      <c r="D7" s="19">
        <v>63.89</v>
      </c>
      <c r="E7" s="19">
        <v>6.39</v>
      </c>
      <c r="F7" s="16">
        <f t="shared" si="0"/>
        <v>142.72000000000003</v>
      </c>
      <c r="G7" s="14"/>
    </row>
    <row r="8" spans="1:7" x14ac:dyDescent="0.25">
      <c r="A8" s="14" t="s">
        <v>147</v>
      </c>
      <c r="B8" s="15">
        <v>41668</v>
      </c>
      <c r="C8" s="19">
        <v>343</v>
      </c>
      <c r="D8" s="19">
        <v>102.89</v>
      </c>
      <c r="E8" s="19">
        <v>10.29</v>
      </c>
      <c r="F8" s="16">
        <f t="shared" si="0"/>
        <v>229.82000000000002</v>
      </c>
      <c r="G8" s="14"/>
    </row>
    <row r="9" spans="1:7" x14ac:dyDescent="0.25">
      <c r="A9" s="14" t="s">
        <v>148</v>
      </c>
      <c r="B9" s="15">
        <v>41675</v>
      </c>
      <c r="C9" s="19">
        <f>8145.9+273.15</f>
        <v>8419.0499999999993</v>
      </c>
      <c r="D9" s="19">
        <v>2512.0500000000002</v>
      </c>
      <c r="E9" s="19">
        <v>251.2</v>
      </c>
      <c r="F9" s="16">
        <f t="shared" si="0"/>
        <v>5655.7999999999993</v>
      </c>
      <c r="G9" s="14"/>
    </row>
    <row r="10" spans="1:7" x14ac:dyDescent="0.25">
      <c r="A10" s="14" t="s">
        <v>149</v>
      </c>
      <c r="B10" s="15">
        <v>41682</v>
      </c>
      <c r="C10" s="19">
        <v>7966.35</v>
      </c>
      <c r="D10" s="19">
        <v>2362.83</v>
      </c>
      <c r="E10" s="19">
        <v>236.28</v>
      </c>
      <c r="F10" s="16">
        <f t="shared" si="0"/>
        <v>5367.2400000000007</v>
      </c>
      <c r="G10" s="14"/>
    </row>
    <row r="11" spans="1:7" x14ac:dyDescent="0.25">
      <c r="A11" s="14" t="s">
        <v>150</v>
      </c>
      <c r="B11" s="15">
        <v>41689</v>
      </c>
      <c r="C11" s="19">
        <v>9466.65</v>
      </c>
      <c r="D11" s="19">
        <v>2809.45</v>
      </c>
      <c r="E11" s="19">
        <v>280.95</v>
      </c>
      <c r="F11" s="16">
        <f t="shared" si="0"/>
        <v>6376.25</v>
      </c>
      <c r="G11" s="14"/>
    </row>
    <row r="12" spans="1:7" x14ac:dyDescent="0.25">
      <c r="A12" s="14" t="s">
        <v>151</v>
      </c>
      <c r="B12" s="15">
        <v>41696</v>
      </c>
      <c r="C12" s="19">
        <v>8064.5</v>
      </c>
      <c r="D12" s="19">
        <v>2391.6</v>
      </c>
      <c r="E12" s="19">
        <v>239.16</v>
      </c>
      <c r="F12" s="16">
        <f t="shared" si="0"/>
        <v>5433.74</v>
      </c>
      <c r="G12" s="14"/>
    </row>
    <row r="13" spans="1:7" x14ac:dyDescent="0.25">
      <c r="A13" s="14" t="s">
        <v>152</v>
      </c>
      <c r="B13" s="15">
        <v>41703</v>
      </c>
      <c r="C13" s="19">
        <v>9451.2000000000007</v>
      </c>
      <c r="D13" s="19">
        <v>2804.95</v>
      </c>
      <c r="E13" s="19">
        <v>280.49</v>
      </c>
      <c r="F13" s="16">
        <f t="shared" si="0"/>
        <v>6365.7600000000011</v>
      </c>
      <c r="G13" s="14"/>
    </row>
    <row r="14" spans="1:7" x14ac:dyDescent="0.25">
      <c r="A14" s="14" t="s">
        <v>153</v>
      </c>
      <c r="B14" s="15">
        <v>41710</v>
      </c>
      <c r="C14" s="19">
        <v>8420</v>
      </c>
      <c r="D14" s="19">
        <v>2486.52</v>
      </c>
      <c r="E14" s="19">
        <v>248.65</v>
      </c>
      <c r="F14" s="16">
        <f t="shared" si="0"/>
        <v>5684.83</v>
      </c>
      <c r="G14" s="14"/>
    </row>
    <row r="15" spans="1:7" x14ac:dyDescent="0.25">
      <c r="A15" s="14" t="s">
        <v>154</v>
      </c>
      <c r="B15" s="15">
        <v>41717</v>
      </c>
      <c r="C15" s="19">
        <v>8997.5499999999993</v>
      </c>
      <c r="D15" s="19">
        <v>2690.14</v>
      </c>
      <c r="E15" s="19">
        <v>269.01</v>
      </c>
      <c r="F15" s="16">
        <f t="shared" si="0"/>
        <v>6038.4</v>
      </c>
      <c r="G15" s="14"/>
    </row>
    <row r="16" spans="1:7" x14ac:dyDescent="0.25">
      <c r="A16" s="14" t="s">
        <v>155</v>
      </c>
      <c r="B16" s="15">
        <v>41724</v>
      </c>
      <c r="C16" s="19">
        <v>8003.2</v>
      </c>
      <c r="D16" s="19">
        <v>2371.36</v>
      </c>
      <c r="E16" s="19">
        <v>237.14</v>
      </c>
      <c r="F16" s="16">
        <f t="shared" si="0"/>
        <v>5394.7</v>
      </c>
      <c r="G16" s="14"/>
    </row>
    <row r="17" spans="1:7" x14ac:dyDescent="0.25">
      <c r="A17" s="20"/>
      <c r="B17" s="21"/>
      <c r="C17" s="22"/>
      <c r="D17" s="22"/>
      <c r="E17" s="22"/>
      <c r="F17" s="22"/>
      <c r="G17" s="14"/>
    </row>
    <row r="19" spans="1:7" x14ac:dyDescent="0.25">
      <c r="A19" s="23"/>
      <c r="B19" s="15"/>
      <c r="C19" s="16"/>
      <c r="D19" s="16"/>
      <c r="E19" s="16"/>
      <c r="F19" s="16"/>
      <c r="G19" s="14"/>
    </row>
    <row r="20" spans="1:7" x14ac:dyDescent="0.25">
      <c r="A20" s="14"/>
      <c r="B20" s="15"/>
      <c r="C20" s="16"/>
      <c r="D20" s="16"/>
      <c r="E20" s="16"/>
      <c r="F20" s="16"/>
      <c r="G20" s="14"/>
    </row>
    <row r="21" spans="1:7" x14ac:dyDescent="0.25">
      <c r="A21" s="14"/>
      <c r="B21" s="15"/>
      <c r="C21" s="16"/>
      <c r="D21" s="16"/>
      <c r="E21" s="16"/>
      <c r="F21" s="16"/>
      <c r="G21" s="14"/>
    </row>
    <row r="22" spans="1:7" x14ac:dyDescent="0.25">
      <c r="A22" s="14"/>
      <c r="B22" s="15"/>
      <c r="C22" s="16"/>
      <c r="D22" s="16"/>
      <c r="E22" s="16"/>
      <c r="F22" s="16"/>
      <c r="G22" s="14"/>
    </row>
    <row r="23" spans="1:7" s="29" customFormat="1" x14ac:dyDescent="0.25">
      <c r="A23" s="26" t="s">
        <v>164</v>
      </c>
      <c r="B23" s="27"/>
      <c r="C23" s="28"/>
      <c r="D23" s="28"/>
      <c r="E23" s="28"/>
      <c r="F23" s="28"/>
      <c r="G23" s="26"/>
    </row>
    <row r="24" spans="1:7" x14ac:dyDescent="0.25">
      <c r="A24" s="23" t="s">
        <v>156</v>
      </c>
      <c r="B24" s="15">
        <v>41696</v>
      </c>
      <c r="C24" s="16">
        <v>560</v>
      </c>
      <c r="D24" s="16"/>
      <c r="E24" s="16"/>
      <c r="F24" s="16"/>
      <c r="G24" s="14"/>
    </row>
    <row r="25" spans="1:7" x14ac:dyDescent="0.25">
      <c r="A25" s="14"/>
      <c r="B25" s="15"/>
      <c r="C25" s="16"/>
      <c r="D25" s="16"/>
      <c r="E25" s="16"/>
      <c r="F25" s="16"/>
      <c r="G25" s="14"/>
    </row>
    <row r="26" spans="1:7" x14ac:dyDescent="0.25">
      <c r="A26" s="20"/>
      <c r="B26" s="20"/>
      <c r="C26" s="20"/>
      <c r="D26" s="20"/>
      <c r="E26" s="20"/>
      <c r="F26" s="20"/>
      <c r="G26" s="20"/>
    </row>
    <row r="27" spans="1:7" ht="26.25" x14ac:dyDescent="0.25">
      <c r="A27" s="24" t="s">
        <v>157</v>
      </c>
      <c r="B27" s="15"/>
      <c r="C27" s="16"/>
      <c r="D27" s="16"/>
      <c r="E27" s="16"/>
      <c r="F27" s="16"/>
      <c r="G27" s="14"/>
    </row>
    <row r="28" spans="1:7" ht="26.25" x14ac:dyDescent="0.25">
      <c r="A28" s="14"/>
      <c r="B28" s="25" t="s">
        <v>140</v>
      </c>
      <c r="C28" s="18" t="s">
        <v>158</v>
      </c>
      <c r="D28" s="18" t="s">
        <v>159</v>
      </c>
      <c r="E28" s="16" t="s">
        <v>160</v>
      </c>
      <c r="F28" s="16"/>
      <c r="G28" s="14"/>
    </row>
    <row r="29" spans="1:7" x14ac:dyDescent="0.25">
      <c r="A29" s="14"/>
      <c r="B29" s="15"/>
      <c r="C29" s="16"/>
      <c r="D29" s="16"/>
      <c r="E29" s="16"/>
      <c r="F29" s="16"/>
      <c r="G29" s="14"/>
    </row>
    <row r="30" spans="1:7" x14ac:dyDescent="0.25">
      <c r="A30" s="14"/>
      <c r="B30" s="15">
        <v>41696</v>
      </c>
      <c r="C30" s="16">
        <v>7459.43</v>
      </c>
      <c r="D30" s="16">
        <f>641.72+36.41</f>
        <v>678.13</v>
      </c>
      <c r="E30" s="16">
        <f>364.1+6417.2</f>
        <v>6781.3</v>
      </c>
      <c r="F30" s="16"/>
      <c r="G30" s="14"/>
    </row>
    <row r="31" spans="1:7" x14ac:dyDescent="0.25">
      <c r="A31" s="14"/>
      <c r="B31" s="14"/>
      <c r="C31" s="14"/>
      <c r="D31" s="14"/>
      <c r="E31" s="14"/>
      <c r="F31" s="14"/>
      <c r="G31" s="14"/>
    </row>
    <row r="32" spans="1:7" ht="26.25" x14ac:dyDescent="0.25">
      <c r="A32" s="14" t="s">
        <v>161</v>
      </c>
      <c r="B32" s="15" t="s">
        <v>162</v>
      </c>
      <c r="C32" s="14"/>
      <c r="D32" s="14"/>
      <c r="E32" s="14"/>
      <c r="F32" s="14"/>
      <c r="G32" s="14"/>
    </row>
    <row r="33" spans="1:7" x14ac:dyDescent="0.25">
      <c r="A33" s="14" t="s">
        <v>163</v>
      </c>
      <c r="B33" s="15"/>
      <c r="C33" s="14"/>
      <c r="D33" s="14"/>
      <c r="E33" s="14"/>
      <c r="F33" s="14"/>
      <c r="G33" s="14"/>
    </row>
    <row r="34" spans="1:7" x14ac:dyDescent="0.25">
      <c r="A34" s="15">
        <v>41710</v>
      </c>
      <c r="B34" s="19">
        <v>401.75</v>
      </c>
      <c r="C34" s="14"/>
      <c r="D34" s="14"/>
      <c r="E34" s="14"/>
      <c r="F34" s="14"/>
      <c r="G34" s="14"/>
    </row>
    <row r="35" spans="1:7" x14ac:dyDescent="0.25">
      <c r="C35" s="14"/>
      <c r="D35" s="14"/>
      <c r="E35" s="14"/>
      <c r="F35" s="14"/>
      <c r="G35" s="14"/>
    </row>
    <row r="36" spans="1:7" x14ac:dyDescent="0.25">
      <c r="A36" s="14"/>
      <c r="B36" s="14"/>
      <c r="C36" s="14"/>
      <c r="D36" s="14"/>
      <c r="E36" s="14"/>
      <c r="F36" s="14"/>
      <c r="G36" s="14"/>
    </row>
    <row r="37" spans="1:7" x14ac:dyDescent="0.25">
      <c r="A37" s="14"/>
      <c r="B37" s="14"/>
      <c r="C37" s="14"/>
      <c r="D37" s="14"/>
      <c r="E37" s="14"/>
      <c r="F37" s="14"/>
      <c r="G37" s="14"/>
    </row>
    <row r="38" spans="1:7" x14ac:dyDescent="0.25">
      <c r="A38" s="14"/>
      <c r="B38" s="14"/>
      <c r="C38" s="14"/>
      <c r="D38" s="14"/>
      <c r="E38" s="14"/>
      <c r="F38" s="14"/>
      <c r="G38" s="14"/>
    </row>
    <row r="39" spans="1:7" x14ac:dyDescent="0.25">
      <c r="A39" s="14"/>
      <c r="B39" s="14"/>
      <c r="C39" s="14"/>
      <c r="D39" s="14"/>
      <c r="E39" s="14"/>
      <c r="F39" s="14"/>
      <c r="G39" s="14"/>
    </row>
    <row r="40" spans="1:7" x14ac:dyDescent="0.25">
      <c r="A40" s="14"/>
      <c r="B40" s="14"/>
      <c r="C40" s="14"/>
      <c r="D40" s="14"/>
      <c r="E40" s="14"/>
      <c r="F40" s="14"/>
      <c r="G40" s="1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3"/>
  <sheetViews>
    <sheetView workbookViewId="0">
      <selection activeCell="C37" sqref="C37"/>
    </sheetView>
  </sheetViews>
  <sheetFormatPr defaultColWidth="8.85546875" defaultRowHeight="12.75" x14ac:dyDescent="0.2"/>
  <cols>
    <col min="1" max="1" width="14.28515625" style="8" customWidth="1"/>
    <col min="2" max="2" width="14" style="2" customWidth="1"/>
    <col min="3" max="3" width="87" style="9" customWidth="1"/>
    <col min="4" max="4" width="6.140625" style="6" customWidth="1"/>
    <col min="5" max="5" width="20.7109375" style="2" customWidth="1"/>
    <col min="6" max="6" width="12.7109375" style="5" customWidth="1"/>
    <col min="7" max="7" width="27.42578125" style="2" customWidth="1"/>
    <col min="8" max="8" width="6.28515625" style="2" customWidth="1"/>
    <col min="9" max="9" width="33" style="2" customWidth="1"/>
    <col min="10" max="10" width="11.7109375" style="2" customWidth="1"/>
    <col min="11" max="16384" width="8.85546875" style="2"/>
  </cols>
  <sheetData>
    <row r="2" spans="1:9" s="2" customFormat="1" x14ac:dyDescent="0.2">
      <c r="A2" s="8"/>
      <c r="B2" s="10" t="s">
        <v>132</v>
      </c>
      <c r="C2" s="9"/>
      <c r="D2" s="6"/>
      <c r="F2" s="5"/>
    </row>
    <row r="3" spans="1:9" s="2" customFormat="1" x14ac:dyDescent="0.2">
      <c r="A3" s="8"/>
      <c r="B3" s="10"/>
      <c r="C3" s="9"/>
      <c r="D3" s="6"/>
      <c r="F3" s="5"/>
    </row>
    <row r="4" spans="1:9" s="2" customFormat="1" ht="26.25" x14ac:dyDescent="0.4">
      <c r="A4" s="1" t="s">
        <v>0</v>
      </c>
      <c r="C4" s="3"/>
      <c r="D4" s="4"/>
      <c r="E4" s="1" t="s">
        <v>1</v>
      </c>
      <c r="F4" s="5"/>
    </row>
    <row r="5" spans="1:9" s="2" customFormat="1" ht="15" x14ac:dyDescent="0.25">
      <c r="A5" t="s">
        <v>2</v>
      </c>
      <c r="B5"/>
      <c r="C5" t="s">
        <v>3</v>
      </c>
      <c r="D5" s="6"/>
      <c r="E5" t="s">
        <v>4</v>
      </c>
      <c r="F5"/>
      <c r="G5"/>
      <c r="H5"/>
      <c r="I5"/>
    </row>
    <row r="6" spans="1:9" s="2" customFormat="1" ht="15" x14ac:dyDescent="0.25">
      <c r="A6" s="7">
        <v>41642</v>
      </c>
      <c r="B6">
        <v>9915.27</v>
      </c>
      <c r="C6" t="s">
        <v>5</v>
      </c>
      <c r="D6" s="6"/>
      <c r="E6" t="s">
        <v>6</v>
      </c>
      <c r="F6"/>
      <c r="G6"/>
      <c r="H6"/>
      <c r="I6"/>
    </row>
    <row r="7" spans="1:9" s="2" customFormat="1" ht="15" x14ac:dyDescent="0.25">
      <c r="A7" s="7">
        <v>41649</v>
      </c>
      <c r="B7">
        <v>4482.38</v>
      </c>
      <c r="C7" t="s">
        <v>7</v>
      </c>
      <c r="D7" s="6"/>
      <c r="E7"/>
      <c r="F7"/>
      <c r="G7"/>
      <c r="H7"/>
      <c r="I7"/>
    </row>
    <row r="8" spans="1:9" s="2" customFormat="1" ht="15" x14ac:dyDescent="0.25">
      <c r="A8" s="7">
        <v>41656</v>
      </c>
      <c r="B8">
        <v>390.71</v>
      </c>
      <c r="C8" t="s">
        <v>5</v>
      </c>
      <c r="D8" s="6"/>
      <c r="E8"/>
      <c r="F8" s="7">
        <v>41649</v>
      </c>
      <c r="G8">
        <v>2500</v>
      </c>
      <c r="H8" t="s">
        <v>8</v>
      </c>
      <c r="I8"/>
    </row>
    <row r="9" spans="1:9" s="2" customFormat="1" ht="15" x14ac:dyDescent="0.25">
      <c r="A9" s="7">
        <v>41663</v>
      </c>
      <c r="B9">
        <v>142.72</v>
      </c>
      <c r="C9" t="s">
        <v>5</v>
      </c>
      <c r="D9" s="6"/>
      <c r="E9"/>
      <c r="F9" s="7">
        <v>41657</v>
      </c>
      <c r="G9">
        <v>2500</v>
      </c>
      <c r="H9" t="s">
        <v>8</v>
      </c>
      <c r="I9"/>
    </row>
    <row r="10" spans="1:9" s="2" customFormat="1" ht="15" x14ac:dyDescent="0.25">
      <c r="A10" s="7">
        <v>41670</v>
      </c>
      <c r="B10">
        <v>229.82</v>
      </c>
      <c r="C10" t="s">
        <v>5</v>
      </c>
      <c r="D10" s="6"/>
      <c r="E10"/>
      <c r="F10" s="7">
        <v>41670</v>
      </c>
      <c r="G10">
        <v>2500</v>
      </c>
      <c r="H10" t="s">
        <v>9</v>
      </c>
      <c r="I10"/>
    </row>
    <row r="11" spans="1:9" s="2" customFormat="1" ht="15" x14ac:dyDescent="0.25">
      <c r="A11" s="7">
        <v>41677</v>
      </c>
      <c r="B11">
        <v>5655.8</v>
      </c>
      <c r="C11" t="s">
        <v>5</v>
      </c>
      <c r="D11" s="6"/>
      <c r="E11"/>
      <c r="F11" s="7">
        <v>41680</v>
      </c>
      <c r="G11">
        <v>2500</v>
      </c>
      <c r="H11" t="s">
        <v>8</v>
      </c>
      <c r="I11"/>
    </row>
    <row r="12" spans="1:9" s="2" customFormat="1" ht="15" x14ac:dyDescent="0.25">
      <c r="A12" s="7">
        <v>41684</v>
      </c>
      <c r="B12">
        <v>5367.24</v>
      </c>
      <c r="C12" t="s">
        <v>7</v>
      </c>
      <c r="D12" s="6"/>
      <c r="E12"/>
      <c r="F12" s="7">
        <v>41694</v>
      </c>
      <c r="G12">
        <v>2500</v>
      </c>
      <c r="H12" t="s">
        <v>8</v>
      </c>
      <c r="I12"/>
    </row>
    <row r="13" spans="1:9" s="2" customFormat="1" ht="15" x14ac:dyDescent="0.25">
      <c r="A13" s="7">
        <v>41691</v>
      </c>
      <c r="B13">
        <v>6376.25</v>
      </c>
      <c r="C13" t="s">
        <v>7</v>
      </c>
      <c r="D13" s="6"/>
      <c r="E13"/>
      <c r="F13" s="7">
        <v>41698</v>
      </c>
      <c r="G13">
        <v>2500</v>
      </c>
      <c r="H13" t="s">
        <v>9</v>
      </c>
      <c r="I13"/>
    </row>
    <row r="14" spans="1:9" s="2" customFormat="1" ht="15" x14ac:dyDescent="0.25">
      <c r="A14" s="7">
        <v>41698</v>
      </c>
      <c r="B14">
        <v>5433.74</v>
      </c>
      <c r="C14" t="s">
        <v>10</v>
      </c>
      <c r="D14" s="6"/>
      <c r="E14"/>
      <c r="F14" s="7">
        <v>41708</v>
      </c>
      <c r="G14">
        <v>2500</v>
      </c>
      <c r="H14" t="s">
        <v>8</v>
      </c>
      <c r="I14"/>
    </row>
    <row r="15" spans="1:9" s="2" customFormat="1" ht="15" x14ac:dyDescent="0.25">
      <c r="A15" s="7">
        <v>41705</v>
      </c>
      <c r="B15">
        <v>6365.76</v>
      </c>
      <c r="C15" t="s">
        <v>7</v>
      </c>
      <c r="D15" s="6"/>
      <c r="E15"/>
      <c r="F15" s="7">
        <v>41719</v>
      </c>
      <c r="G15">
        <v>2500</v>
      </c>
      <c r="H15" t="s">
        <v>8</v>
      </c>
      <c r="I15"/>
    </row>
    <row r="16" spans="1:9" s="2" customFormat="1" ht="15" x14ac:dyDescent="0.25">
      <c r="A16" s="7">
        <v>41712</v>
      </c>
      <c r="B16">
        <v>5684.83</v>
      </c>
      <c r="C16" t="s">
        <v>5</v>
      </c>
      <c r="D16" s="6"/>
      <c r="E16"/>
      <c r="F16" s="7">
        <v>41722</v>
      </c>
      <c r="G16">
        <v>2500</v>
      </c>
      <c r="H16" t="s">
        <v>9</v>
      </c>
      <c r="I16"/>
    </row>
    <row r="17" spans="1:9" s="2" customFormat="1" ht="15" x14ac:dyDescent="0.25">
      <c r="A17" s="7">
        <v>41719</v>
      </c>
      <c r="B17">
        <v>6038.4</v>
      </c>
      <c r="C17" t="s">
        <v>7</v>
      </c>
      <c r="D17" s="6"/>
      <c r="E17"/>
      <c r="F17"/>
      <c r="G17"/>
      <c r="H17"/>
      <c r="I17"/>
    </row>
    <row r="18" spans="1:9" s="2" customFormat="1" ht="15" x14ac:dyDescent="0.25">
      <c r="A18" s="7">
        <v>41726</v>
      </c>
      <c r="B18">
        <v>5394.7</v>
      </c>
      <c r="C18" t="s">
        <v>5</v>
      </c>
      <c r="D18" s="6"/>
      <c r="E18" t="s">
        <v>11</v>
      </c>
      <c r="F18"/>
      <c r="G18"/>
      <c r="H18"/>
      <c r="I18"/>
    </row>
    <row r="19" spans="1:9" s="2" customFormat="1" ht="15" x14ac:dyDescent="0.25">
      <c r="A19"/>
      <c r="B19"/>
      <c r="C19"/>
      <c r="D19" s="6"/>
      <c r="E19" t="s">
        <v>12</v>
      </c>
      <c r="F19"/>
      <c r="G19"/>
      <c r="H19"/>
      <c r="I19"/>
    </row>
    <row r="20" spans="1:9" s="2" customFormat="1" ht="15" x14ac:dyDescent="0.25">
      <c r="A20"/>
      <c r="B20"/>
      <c r="C20" t="s">
        <v>13</v>
      </c>
      <c r="D20" s="6"/>
      <c r="E20"/>
      <c r="F20"/>
      <c r="G20"/>
      <c r="H20"/>
      <c r="I20"/>
    </row>
    <row r="21" spans="1:9" s="2" customFormat="1" ht="15" x14ac:dyDescent="0.25">
      <c r="A21" s="7">
        <v>41696</v>
      </c>
      <c r="B21">
        <v>560</v>
      </c>
      <c r="C21" t="s">
        <v>14</v>
      </c>
      <c r="D21" s="6"/>
      <c r="E21"/>
      <c r="F21" s="7">
        <v>41640</v>
      </c>
      <c r="G21">
        <v>-750</v>
      </c>
      <c r="H21" t="s">
        <v>15</v>
      </c>
      <c r="I21"/>
    </row>
    <row r="22" spans="1:9" s="2" customFormat="1" ht="15" x14ac:dyDescent="0.25">
      <c r="A22"/>
      <c r="B22"/>
      <c r="C22"/>
      <c r="D22" s="6"/>
      <c r="E22"/>
      <c r="F22" s="7">
        <v>41646</v>
      </c>
      <c r="G22">
        <v>-750</v>
      </c>
      <c r="H22" t="s">
        <v>15</v>
      </c>
      <c r="I22"/>
    </row>
    <row r="23" spans="1:9" s="2" customFormat="1" ht="15" x14ac:dyDescent="0.25">
      <c r="A23"/>
      <c r="B23"/>
      <c r="C23" t="s">
        <v>16</v>
      </c>
      <c r="D23" s="6"/>
      <c r="E23"/>
      <c r="F23" s="7">
        <v>41653</v>
      </c>
      <c r="G23">
        <v>-750</v>
      </c>
      <c r="H23" t="s">
        <v>15</v>
      </c>
      <c r="I23"/>
    </row>
    <row r="24" spans="1:9" s="2" customFormat="1" ht="15" x14ac:dyDescent="0.25">
      <c r="A24" s="7">
        <v>41696</v>
      </c>
      <c r="B24">
        <v>7459.43</v>
      </c>
      <c r="C24" t="s">
        <v>17</v>
      </c>
      <c r="D24" s="6"/>
      <c r="E24"/>
      <c r="F24" s="7">
        <v>41660</v>
      </c>
      <c r="G24">
        <v>-750</v>
      </c>
      <c r="H24" t="s">
        <v>15</v>
      </c>
      <c r="I24"/>
    </row>
    <row r="25" spans="1:9" s="2" customFormat="1" ht="15" x14ac:dyDescent="0.25">
      <c r="A25"/>
      <c r="B25"/>
      <c r="C25"/>
      <c r="D25" s="6"/>
      <c r="E25"/>
      <c r="F25" s="7">
        <v>41667</v>
      </c>
      <c r="G25">
        <v>-750</v>
      </c>
      <c r="H25" t="s">
        <v>15</v>
      </c>
      <c r="I25"/>
    </row>
    <row r="26" spans="1:9" s="2" customFormat="1" ht="15" x14ac:dyDescent="0.25">
      <c r="A26"/>
      <c r="B26"/>
      <c r="C26" t="s">
        <v>18</v>
      </c>
      <c r="D26" s="6"/>
      <c r="E26"/>
      <c r="F26" s="7">
        <v>41674</v>
      </c>
      <c r="G26">
        <v>-750</v>
      </c>
      <c r="H26" t="s">
        <v>15</v>
      </c>
      <c r="I26"/>
    </row>
    <row r="27" spans="1:9" s="2" customFormat="1" ht="15" x14ac:dyDescent="0.25">
      <c r="A27" s="7">
        <v>41710</v>
      </c>
      <c r="B27">
        <v>401.75</v>
      </c>
      <c r="C27" t="s">
        <v>19</v>
      </c>
      <c r="D27" s="6"/>
      <c r="E27"/>
      <c r="F27" s="7">
        <v>41681</v>
      </c>
      <c r="G27">
        <v>-750</v>
      </c>
      <c r="H27" t="s">
        <v>15</v>
      </c>
      <c r="I27"/>
    </row>
    <row r="28" spans="1:9" s="2" customFormat="1" ht="15" x14ac:dyDescent="0.25">
      <c r="A28"/>
      <c r="B28"/>
      <c r="C28"/>
      <c r="D28" s="6"/>
      <c r="E28"/>
      <c r="F28" s="7">
        <v>41688</v>
      </c>
      <c r="G28">
        <v>-750</v>
      </c>
      <c r="H28" t="s">
        <v>15</v>
      </c>
      <c r="I28"/>
    </row>
    <row r="29" spans="1:9" s="2" customFormat="1" ht="15" x14ac:dyDescent="0.25">
      <c r="A29" t="s">
        <v>11</v>
      </c>
      <c r="B29"/>
      <c r="C29"/>
      <c r="D29" s="6"/>
      <c r="E29"/>
      <c r="F29" s="7">
        <v>41695</v>
      </c>
      <c r="G29">
        <v>-750</v>
      </c>
      <c r="H29" t="s">
        <v>15</v>
      </c>
      <c r="I29"/>
    </row>
    <row r="30" spans="1:9" s="2" customFormat="1" ht="15" x14ac:dyDescent="0.25">
      <c r="A30"/>
      <c r="B30"/>
      <c r="C30" t="s">
        <v>20</v>
      </c>
      <c r="D30" s="6"/>
      <c r="E30"/>
      <c r="F30" s="7">
        <v>41702</v>
      </c>
      <c r="G30">
        <v>-750</v>
      </c>
      <c r="H30" t="s">
        <v>15</v>
      </c>
      <c r="I30"/>
    </row>
    <row r="31" spans="1:9" s="2" customFormat="1" ht="15" x14ac:dyDescent="0.25">
      <c r="A31"/>
      <c r="B31"/>
      <c r="C31"/>
      <c r="D31" s="6"/>
      <c r="E31"/>
      <c r="F31" s="7">
        <v>41709</v>
      </c>
      <c r="G31">
        <v>-750</v>
      </c>
      <c r="H31" t="s">
        <v>15</v>
      </c>
      <c r="I31"/>
    </row>
    <row r="32" spans="1:9" s="2" customFormat="1" ht="15" x14ac:dyDescent="0.25">
      <c r="A32" s="7">
        <v>41640</v>
      </c>
      <c r="B32">
        <v>-10</v>
      </c>
      <c r="C32" t="s">
        <v>20</v>
      </c>
      <c r="D32" s="6"/>
      <c r="E32"/>
      <c r="F32" s="7">
        <v>41716</v>
      </c>
      <c r="G32">
        <v>-750</v>
      </c>
      <c r="H32" t="s">
        <v>15</v>
      </c>
      <c r="I32"/>
    </row>
    <row r="33" spans="1:9" s="2" customFormat="1" ht="15" x14ac:dyDescent="0.25">
      <c r="A33" s="7">
        <v>41671</v>
      </c>
      <c r="B33">
        <v>-10</v>
      </c>
      <c r="C33" t="s">
        <v>20</v>
      </c>
      <c r="D33" s="6"/>
      <c r="E33"/>
      <c r="F33" s="7">
        <v>41723</v>
      </c>
      <c r="G33">
        <v>-750</v>
      </c>
      <c r="H33" t="s">
        <v>15</v>
      </c>
      <c r="I33"/>
    </row>
    <row r="34" spans="1:9" s="2" customFormat="1" ht="15" x14ac:dyDescent="0.25">
      <c r="A34" s="7">
        <v>41699</v>
      </c>
      <c r="B34">
        <v>-10</v>
      </c>
      <c r="C34" t="s">
        <v>20</v>
      </c>
      <c r="D34" s="6"/>
      <c r="E34"/>
      <c r="F34"/>
      <c r="G34"/>
      <c r="H34"/>
      <c r="I34"/>
    </row>
    <row r="35" spans="1:9" s="2" customFormat="1" ht="15" x14ac:dyDescent="0.25">
      <c r="A35"/>
      <c r="B35"/>
      <c r="C35"/>
      <c r="D35" s="6"/>
      <c r="E35" t="s">
        <v>21</v>
      </c>
      <c r="F35"/>
      <c r="G35"/>
      <c r="H35"/>
      <c r="I35"/>
    </row>
    <row r="36" spans="1:9" s="2" customFormat="1" ht="15" x14ac:dyDescent="0.25">
      <c r="A36" t="s">
        <v>22</v>
      </c>
      <c r="B36"/>
      <c r="C36"/>
      <c r="D36" s="6"/>
      <c r="E36"/>
      <c r="F36"/>
      <c r="G36"/>
      <c r="H36"/>
      <c r="I36"/>
    </row>
    <row r="37" spans="1:9" s="2" customFormat="1" ht="15" x14ac:dyDescent="0.25">
      <c r="A37"/>
      <c r="B37"/>
      <c r="C37"/>
      <c r="D37" s="6"/>
      <c r="E37"/>
      <c r="F37" s="7">
        <v>41640</v>
      </c>
      <c r="G37">
        <v>-10</v>
      </c>
      <c r="H37" t="s">
        <v>20</v>
      </c>
      <c r="I37"/>
    </row>
    <row r="38" spans="1:9" s="2" customFormat="1" ht="15" x14ac:dyDescent="0.25">
      <c r="A38" s="7">
        <v>41642</v>
      </c>
      <c r="B38">
        <v>-58.73</v>
      </c>
      <c r="C38" t="s">
        <v>23</v>
      </c>
      <c r="D38" s="6"/>
      <c r="E38"/>
      <c r="F38" s="7">
        <v>41671</v>
      </c>
      <c r="G38">
        <v>-10</v>
      </c>
      <c r="H38" t="s">
        <v>20</v>
      </c>
      <c r="I38"/>
    </row>
    <row r="39" spans="1:9" s="2" customFormat="1" ht="15" x14ac:dyDescent="0.25">
      <c r="A39" s="7">
        <v>41675</v>
      </c>
      <c r="B39">
        <v>-52.55</v>
      </c>
      <c r="C39" t="s">
        <v>24</v>
      </c>
      <c r="D39" s="6"/>
      <c r="E39"/>
      <c r="F39" s="7">
        <v>41699</v>
      </c>
      <c r="G39">
        <v>-10</v>
      </c>
      <c r="H39" t="s">
        <v>20</v>
      </c>
      <c r="I39"/>
    </row>
    <row r="40" spans="1:9" s="2" customFormat="1" ht="15" x14ac:dyDescent="0.25">
      <c r="A40" s="7">
        <v>41703</v>
      </c>
      <c r="B40">
        <v>-39.69</v>
      </c>
      <c r="C40" t="s">
        <v>25</v>
      </c>
      <c r="D40" s="6"/>
      <c r="E40"/>
      <c r="F40"/>
      <c r="G40"/>
      <c r="H40"/>
      <c r="I40"/>
    </row>
    <row r="41" spans="1:9" s="2" customFormat="1" ht="15" x14ac:dyDescent="0.25">
      <c r="A41" s="7">
        <v>41682</v>
      </c>
      <c r="B41">
        <v>-42.21</v>
      </c>
      <c r="C41" t="s">
        <v>26</v>
      </c>
      <c r="D41" s="6"/>
      <c r="E41" t="s">
        <v>27</v>
      </c>
      <c r="F41"/>
      <c r="G41"/>
      <c r="H41"/>
      <c r="I41"/>
    </row>
    <row r="42" spans="1:9" s="2" customFormat="1" ht="15" x14ac:dyDescent="0.25">
      <c r="A42" s="7">
        <v>41716</v>
      </c>
      <c r="B42">
        <v>-51.99</v>
      </c>
      <c r="C42" t="s">
        <v>28</v>
      </c>
      <c r="D42" s="6"/>
      <c r="E42"/>
      <c r="F42"/>
      <c r="G42"/>
      <c r="H42"/>
      <c r="I42"/>
    </row>
    <row r="43" spans="1:9" s="2" customFormat="1" ht="15" x14ac:dyDescent="0.25">
      <c r="A43" s="7">
        <v>41695</v>
      </c>
      <c r="B43">
        <v>-43.41</v>
      </c>
      <c r="C43" t="s">
        <v>29</v>
      </c>
      <c r="D43" s="6"/>
      <c r="E43"/>
      <c r="F43" s="7">
        <v>41640</v>
      </c>
      <c r="G43">
        <v>-49.95</v>
      </c>
      <c r="H43" t="s">
        <v>30</v>
      </c>
      <c r="I43"/>
    </row>
    <row r="44" spans="1:9" s="2" customFormat="1" ht="15" x14ac:dyDescent="0.25">
      <c r="A44" s="7">
        <v>41696</v>
      </c>
      <c r="B44">
        <v>-53</v>
      </c>
      <c r="C44" t="s">
        <v>31</v>
      </c>
      <c r="D44" s="6"/>
      <c r="E44"/>
      <c r="F44" s="7">
        <v>41646</v>
      </c>
      <c r="G44">
        <v>-97.53</v>
      </c>
      <c r="H44" t="s">
        <v>32</v>
      </c>
      <c r="I44"/>
    </row>
    <row r="45" spans="1:9" s="2" customFormat="1" ht="15" x14ac:dyDescent="0.25">
      <c r="A45" s="7">
        <v>41724</v>
      </c>
      <c r="B45">
        <v>-52.65</v>
      </c>
      <c r="C45" t="s">
        <v>33</v>
      </c>
      <c r="D45" s="6"/>
      <c r="E45"/>
      <c r="F45" s="7">
        <v>41674</v>
      </c>
      <c r="G45">
        <v>-91.73</v>
      </c>
      <c r="H45" t="s">
        <v>34</v>
      </c>
      <c r="I45"/>
    </row>
    <row r="46" spans="1:9" s="2" customFormat="1" ht="15" x14ac:dyDescent="0.25">
      <c r="A46" s="7">
        <v>41645</v>
      </c>
      <c r="B46">
        <v>-331</v>
      </c>
      <c r="C46" t="s">
        <v>35</v>
      </c>
      <c r="D46" s="6"/>
      <c r="E46"/>
      <c r="F46" s="7">
        <v>41683</v>
      </c>
      <c r="G46">
        <v>-111.42</v>
      </c>
      <c r="H46" t="s">
        <v>36</v>
      </c>
      <c r="I46"/>
    </row>
    <row r="47" spans="1:9" s="2" customFormat="1" ht="15" x14ac:dyDescent="0.25">
      <c r="A47" s="7">
        <v>41652</v>
      </c>
      <c r="B47">
        <v>-331</v>
      </c>
      <c r="C47" t="s">
        <v>35</v>
      </c>
      <c r="D47" s="6"/>
      <c r="E47"/>
      <c r="F47" s="7">
        <v>41692</v>
      </c>
      <c r="G47">
        <v>-123.89</v>
      </c>
      <c r="H47" t="s">
        <v>37</v>
      </c>
      <c r="I47"/>
    </row>
    <row r="48" spans="1:9" s="2" customFormat="1" ht="15" x14ac:dyDescent="0.25">
      <c r="A48" s="7">
        <v>41659</v>
      </c>
      <c r="B48">
        <v>-331</v>
      </c>
      <c r="C48" t="s">
        <v>35</v>
      </c>
      <c r="D48" s="6"/>
      <c r="E48"/>
      <c r="F48" s="7">
        <v>41699</v>
      </c>
      <c r="G48">
        <v>-109.19</v>
      </c>
      <c r="H48" t="s">
        <v>38</v>
      </c>
      <c r="I48"/>
    </row>
    <row r="49" spans="1:9" s="2" customFormat="1" ht="15" x14ac:dyDescent="0.25">
      <c r="A49" s="7">
        <v>41667</v>
      </c>
      <c r="B49">
        <v>-331</v>
      </c>
      <c r="C49" t="s">
        <v>35</v>
      </c>
      <c r="D49" s="6"/>
      <c r="E49"/>
      <c r="F49" s="7">
        <v>41710</v>
      </c>
      <c r="G49">
        <v>-116.88</v>
      </c>
      <c r="H49" t="s">
        <v>39</v>
      </c>
      <c r="I49"/>
    </row>
    <row r="50" spans="1:9" s="2" customFormat="1" ht="15" x14ac:dyDescent="0.25">
      <c r="A50" s="7">
        <v>41673</v>
      </c>
      <c r="B50">
        <v>-331</v>
      </c>
      <c r="C50" t="s">
        <v>35</v>
      </c>
      <c r="D50" s="6"/>
      <c r="E50"/>
      <c r="F50" s="7">
        <v>41718</v>
      </c>
      <c r="G50">
        <v>-104.99</v>
      </c>
      <c r="H50" t="s">
        <v>40</v>
      </c>
      <c r="I50"/>
    </row>
    <row r="51" spans="1:9" s="2" customFormat="1" ht="15" x14ac:dyDescent="0.25">
      <c r="A51" s="7">
        <v>41680</v>
      </c>
      <c r="B51">
        <v>-331</v>
      </c>
      <c r="C51" t="s">
        <v>35</v>
      </c>
      <c r="D51" s="6"/>
      <c r="E51"/>
      <c r="F51" s="7">
        <v>41726</v>
      </c>
      <c r="G51">
        <v>-87.49</v>
      </c>
      <c r="H51" t="s">
        <v>41</v>
      </c>
      <c r="I51"/>
    </row>
    <row r="52" spans="1:9" s="2" customFormat="1" ht="15" x14ac:dyDescent="0.25">
      <c r="A52" s="7">
        <v>41687</v>
      </c>
      <c r="B52">
        <v>-331</v>
      </c>
      <c r="C52" t="s">
        <v>35</v>
      </c>
      <c r="D52" s="6"/>
      <c r="E52"/>
      <c r="F52" s="7">
        <v>41641</v>
      </c>
      <c r="G52">
        <v>-400.7</v>
      </c>
      <c r="H52" t="s">
        <v>42</v>
      </c>
      <c r="I52"/>
    </row>
    <row r="53" spans="1:9" s="2" customFormat="1" ht="15" x14ac:dyDescent="0.25">
      <c r="A53" s="7">
        <v>41694</v>
      </c>
      <c r="B53">
        <v>-331</v>
      </c>
      <c r="C53" t="s">
        <v>35</v>
      </c>
      <c r="D53" s="6"/>
      <c r="E53"/>
      <c r="F53" s="7">
        <v>41648</v>
      </c>
      <c r="G53">
        <v>-400.7</v>
      </c>
      <c r="H53" t="s">
        <v>42</v>
      </c>
      <c r="I53"/>
    </row>
    <row r="54" spans="1:9" s="2" customFormat="1" ht="15" x14ac:dyDescent="0.25">
      <c r="A54" s="7">
        <v>41701</v>
      </c>
      <c r="B54">
        <v>-331</v>
      </c>
      <c r="C54" t="s">
        <v>35</v>
      </c>
      <c r="D54" s="6"/>
      <c r="E54"/>
      <c r="F54" s="7">
        <v>41655</v>
      </c>
      <c r="G54">
        <v>-400.7</v>
      </c>
      <c r="H54" t="s">
        <v>42</v>
      </c>
      <c r="I54"/>
    </row>
    <row r="55" spans="1:9" s="2" customFormat="1" ht="15" x14ac:dyDescent="0.25">
      <c r="A55" s="7">
        <v>41709</v>
      </c>
      <c r="B55">
        <v>-331</v>
      </c>
      <c r="C55" t="s">
        <v>35</v>
      </c>
      <c r="D55" s="6"/>
      <c r="E55"/>
      <c r="F55" s="7">
        <v>41662</v>
      </c>
      <c r="G55">
        <v>-400.7</v>
      </c>
      <c r="H55" t="s">
        <v>42</v>
      </c>
      <c r="I55"/>
    </row>
    <row r="56" spans="1:9" s="2" customFormat="1" ht="15" x14ac:dyDescent="0.25">
      <c r="A56" s="7">
        <v>41715</v>
      </c>
      <c r="B56">
        <v>-331</v>
      </c>
      <c r="C56" t="s">
        <v>35</v>
      </c>
      <c r="D56" s="6"/>
      <c r="E56"/>
      <c r="F56" s="7">
        <v>41669</v>
      </c>
      <c r="G56">
        <v>-400.7</v>
      </c>
      <c r="H56" t="s">
        <v>42</v>
      </c>
      <c r="I56"/>
    </row>
    <row r="57" spans="1:9" s="2" customFormat="1" ht="15" x14ac:dyDescent="0.25">
      <c r="A57" s="7">
        <v>41722</v>
      </c>
      <c r="B57">
        <v>-331</v>
      </c>
      <c r="C57" t="s">
        <v>35</v>
      </c>
      <c r="D57" s="6"/>
      <c r="E57"/>
      <c r="F57" s="7">
        <v>41676</v>
      </c>
      <c r="G57">
        <v>-400.7</v>
      </c>
      <c r="H57" t="s">
        <v>42</v>
      </c>
      <c r="I57"/>
    </row>
    <row r="58" spans="1:9" s="2" customFormat="1" ht="15" x14ac:dyDescent="0.25">
      <c r="A58" s="7">
        <v>41729</v>
      </c>
      <c r="B58">
        <v>-331</v>
      </c>
      <c r="C58" t="s">
        <v>35</v>
      </c>
      <c r="D58" s="6"/>
      <c r="E58"/>
      <c r="F58" s="7">
        <v>41683</v>
      </c>
      <c r="G58">
        <v>-400.7</v>
      </c>
      <c r="H58" t="s">
        <v>42</v>
      </c>
      <c r="I58"/>
    </row>
    <row r="59" spans="1:9" s="2" customFormat="1" ht="15" x14ac:dyDescent="0.25">
      <c r="A59" s="7">
        <v>41682</v>
      </c>
      <c r="B59">
        <v>-95</v>
      </c>
      <c r="C59" t="s">
        <v>43</v>
      </c>
      <c r="D59" s="6"/>
      <c r="E59"/>
      <c r="F59" s="7">
        <v>41690</v>
      </c>
      <c r="G59">
        <v>-400.7</v>
      </c>
      <c r="H59" t="s">
        <v>42</v>
      </c>
      <c r="I59"/>
    </row>
    <row r="60" spans="1:9" s="2" customFormat="1" ht="15" x14ac:dyDescent="0.25">
      <c r="A60" s="7">
        <v>41704</v>
      </c>
      <c r="B60">
        <v>-20</v>
      </c>
      <c r="C60" t="s">
        <v>44</v>
      </c>
      <c r="D60" s="6"/>
      <c r="E60"/>
      <c r="F60" s="7">
        <v>41697</v>
      </c>
      <c r="G60">
        <v>-400.7</v>
      </c>
      <c r="H60" t="s">
        <v>42</v>
      </c>
      <c r="I60"/>
    </row>
    <row r="61" spans="1:9" s="2" customFormat="1" ht="15" x14ac:dyDescent="0.25">
      <c r="A61" s="7"/>
      <c r="B61"/>
      <c r="C61"/>
      <c r="D61" s="6"/>
      <c r="E61"/>
      <c r="F61" s="7">
        <v>41704</v>
      </c>
      <c r="G61">
        <v>-400.7</v>
      </c>
      <c r="H61" t="s">
        <v>42</v>
      </c>
      <c r="I61"/>
    </row>
    <row r="62" spans="1:9" s="2" customFormat="1" ht="15" x14ac:dyDescent="0.25">
      <c r="A62" t="s">
        <v>45</v>
      </c>
      <c r="B62"/>
      <c r="C62"/>
      <c r="D62" s="6"/>
      <c r="E62"/>
      <c r="F62" s="7">
        <v>41711</v>
      </c>
      <c r="G62">
        <v>-400.7</v>
      </c>
      <c r="H62" t="s">
        <v>42</v>
      </c>
      <c r="I62"/>
    </row>
    <row r="63" spans="1:9" s="2" customFormat="1" ht="15" x14ac:dyDescent="0.25">
      <c r="A63" s="7"/>
      <c r="B63"/>
      <c r="C63"/>
      <c r="D63" s="6"/>
      <c r="E63"/>
      <c r="F63" s="7">
        <v>41718</v>
      </c>
      <c r="G63">
        <v>-400.7</v>
      </c>
      <c r="H63" t="s">
        <v>42</v>
      </c>
      <c r="I63"/>
    </row>
    <row r="64" spans="1:9" s="2" customFormat="1" ht="15" x14ac:dyDescent="0.25">
      <c r="A64" s="7">
        <v>41645</v>
      </c>
      <c r="B64">
        <v>-260.16000000000003</v>
      </c>
      <c r="C64" t="s">
        <v>46</v>
      </c>
      <c r="D64" s="6"/>
      <c r="E64"/>
      <c r="F64" s="7">
        <v>41725</v>
      </c>
      <c r="G64">
        <v>-400.7</v>
      </c>
      <c r="H64" t="s">
        <v>42</v>
      </c>
      <c r="I64"/>
    </row>
    <row r="65" spans="1:9" s="2" customFormat="1" ht="15" x14ac:dyDescent="0.25">
      <c r="A65" s="7">
        <v>41646</v>
      </c>
      <c r="B65">
        <v>-68</v>
      </c>
      <c r="C65" t="s">
        <v>47</v>
      </c>
      <c r="D65" s="6"/>
      <c r="E65"/>
      <c r="F65" s="7">
        <v>41717</v>
      </c>
      <c r="G65">
        <v>-350</v>
      </c>
      <c r="H65" t="s">
        <v>48</v>
      </c>
      <c r="I65"/>
    </row>
    <row r="66" spans="1:9" s="2" customFormat="1" ht="15" x14ac:dyDescent="0.25">
      <c r="A66" s="7">
        <v>41673</v>
      </c>
      <c r="B66">
        <v>-57</v>
      </c>
      <c r="C66" t="s">
        <v>49</v>
      </c>
      <c r="D66" s="6"/>
      <c r="E66"/>
      <c r="F66" s="7"/>
      <c r="G66"/>
      <c r="H66"/>
      <c r="I66"/>
    </row>
    <row r="67" spans="1:9" s="2" customFormat="1" ht="15" x14ac:dyDescent="0.25">
      <c r="A67" s="7">
        <v>41675</v>
      </c>
      <c r="B67">
        <v>-109.78</v>
      </c>
      <c r="C67" t="s">
        <v>50</v>
      </c>
      <c r="D67" s="6"/>
      <c r="E67" s="7" t="s">
        <v>51</v>
      </c>
      <c r="F67"/>
      <c r="G67"/>
      <c r="H67"/>
      <c r="I67"/>
    </row>
    <row r="68" spans="1:9" s="2" customFormat="1" ht="15" x14ac:dyDescent="0.25">
      <c r="A68" s="7">
        <v>41703</v>
      </c>
      <c r="B68">
        <v>-57</v>
      </c>
      <c r="C68" t="s">
        <v>52</v>
      </c>
      <c r="D68" s="6"/>
      <c r="E68"/>
      <c r="F68" s="7">
        <v>41694</v>
      </c>
      <c r="G68">
        <v>-884</v>
      </c>
      <c r="H68" t="s">
        <v>53</v>
      </c>
      <c r="I68"/>
    </row>
    <row r="69" spans="1:9" s="2" customFormat="1" ht="15" x14ac:dyDescent="0.25">
      <c r="A69" s="7">
        <v>41708</v>
      </c>
      <c r="B69">
        <v>-70.78</v>
      </c>
      <c r="C69" t="s">
        <v>54</v>
      </c>
      <c r="D69" s="6"/>
      <c r="E69"/>
      <c r="F69" s="7">
        <v>41696</v>
      </c>
      <c r="G69">
        <v>-1117</v>
      </c>
      <c r="H69" t="s">
        <v>55</v>
      </c>
      <c r="I69"/>
    </row>
    <row r="70" spans="1:9" s="2" customFormat="1" ht="15" x14ac:dyDescent="0.25">
      <c r="A70" s="7">
        <v>41701</v>
      </c>
      <c r="B70">
        <v>-73.3</v>
      </c>
      <c r="C70" t="s">
        <v>56</v>
      </c>
      <c r="D70" s="6"/>
      <c r="E70"/>
      <c r="F70"/>
      <c r="G70"/>
      <c r="H70"/>
      <c r="I70"/>
    </row>
    <row r="71" spans="1:9" s="2" customFormat="1" ht="15" x14ac:dyDescent="0.25">
      <c r="A71" s="7">
        <v>41673</v>
      </c>
      <c r="B71">
        <v>-70.5</v>
      </c>
      <c r="C71" t="s">
        <v>56</v>
      </c>
      <c r="D71" s="6"/>
      <c r="E71" t="s">
        <v>57</v>
      </c>
      <c r="F71"/>
      <c r="G71"/>
      <c r="H71"/>
      <c r="I71"/>
    </row>
    <row r="72" spans="1:9" s="2" customFormat="1" ht="15" x14ac:dyDescent="0.25">
      <c r="A72" s="7">
        <v>41641</v>
      </c>
      <c r="B72">
        <v>-73.8</v>
      </c>
      <c r="C72" t="s">
        <v>56</v>
      </c>
      <c r="D72" s="6"/>
      <c r="E72"/>
      <c r="F72"/>
      <c r="G72"/>
      <c r="H72"/>
      <c r="I72"/>
    </row>
    <row r="73" spans="1:9" s="2" customFormat="1" ht="15" x14ac:dyDescent="0.25">
      <c r="A73" s="7"/>
      <c r="B73"/>
      <c r="C73"/>
      <c r="D73" s="6"/>
      <c r="E73" t="s">
        <v>58</v>
      </c>
      <c r="F73"/>
      <c r="G73"/>
      <c r="H73"/>
      <c r="I73"/>
    </row>
    <row r="74" spans="1:9" s="2" customFormat="1" ht="15" x14ac:dyDescent="0.25">
      <c r="A74" t="s">
        <v>59</v>
      </c>
      <c r="B74"/>
      <c r="C74"/>
      <c r="D74" s="6"/>
      <c r="E74"/>
      <c r="F74" s="7">
        <v>41656</v>
      </c>
      <c r="G74">
        <v>-569.23</v>
      </c>
      <c r="H74" t="s">
        <v>60</v>
      </c>
      <c r="I74"/>
    </row>
    <row r="75" spans="1:9" s="2" customFormat="1" ht="15" x14ac:dyDescent="0.25">
      <c r="A75" s="7">
        <v>41655</v>
      </c>
      <c r="B75">
        <v>-125</v>
      </c>
      <c r="C75" t="s">
        <v>61</v>
      </c>
      <c r="D75" s="6"/>
      <c r="E75"/>
      <c r="F75" s="7">
        <v>41656</v>
      </c>
      <c r="G75">
        <v>-17.079999999999998</v>
      </c>
      <c r="H75" t="s">
        <v>62</v>
      </c>
      <c r="I75"/>
    </row>
    <row r="76" spans="1:9" s="2" customFormat="1" ht="15" x14ac:dyDescent="0.25">
      <c r="A76" s="7">
        <v>41688</v>
      </c>
      <c r="B76">
        <v>-125</v>
      </c>
      <c r="C76" t="s">
        <v>63</v>
      </c>
      <c r="D76" s="6"/>
      <c r="E76"/>
      <c r="F76"/>
      <c r="G76"/>
      <c r="H76"/>
      <c r="I76"/>
    </row>
    <row r="77" spans="1:9" s="2" customFormat="1" ht="15" x14ac:dyDescent="0.25">
      <c r="A77" s="7">
        <v>41716</v>
      </c>
      <c r="B77">
        <v>-125</v>
      </c>
      <c r="C77" t="s">
        <v>64</v>
      </c>
      <c r="D77" s="6"/>
      <c r="E77"/>
      <c r="F77" t="s">
        <v>65</v>
      </c>
      <c r="G77"/>
      <c r="H77"/>
      <c r="I77"/>
    </row>
    <row r="78" spans="1:9" s="2" customFormat="1" ht="15" x14ac:dyDescent="0.25">
      <c r="A78" s="7">
        <v>41704</v>
      </c>
      <c r="B78">
        <v>-255</v>
      </c>
      <c r="C78" t="s">
        <v>66</v>
      </c>
      <c r="D78" s="6"/>
      <c r="E78"/>
      <c r="F78" s="7">
        <v>41708</v>
      </c>
      <c r="G78">
        <v>-176.34</v>
      </c>
      <c r="H78" t="s">
        <v>67</v>
      </c>
      <c r="I78"/>
    </row>
    <row r="79" spans="1:9" s="2" customFormat="1" ht="15" x14ac:dyDescent="0.25">
      <c r="A79" s="7"/>
      <c r="B79"/>
      <c r="C79"/>
      <c r="D79" s="6"/>
      <c r="E79"/>
      <c r="F79" s="7">
        <v>41680</v>
      </c>
      <c r="G79">
        <v>-176.34</v>
      </c>
      <c r="H79" t="s">
        <v>67</v>
      </c>
      <c r="I79"/>
    </row>
    <row r="80" spans="1:9" s="2" customFormat="1" ht="15" x14ac:dyDescent="0.25">
      <c r="A80" t="s">
        <v>68</v>
      </c>
      <c r="B80"/>
      <c r="C80"/>
      <c r="D80" s="6"/>
      <c r="E80"/>
      <c r="F80" s="7">
        <v>41648</v>
      </c>
      <c r="G80">
        <v>-176.34</v>
      </c>
      <c r="H80" t="s">
        <v>67</v>
      </c>
      <c r="I80"/>
    </row>
    <row r="81" spans="1:9" s="2" customFormat="1" ht="15" x14ac:dyDescent="0.25">
      <c r="A81" s="7"/>
      <c r="B81"/>
      <c r="C81"/>
      <c r="D81" s="6"/>
      <c r="E81"/>
      <c r="F81" s="7">
        <v>41676</v>
      </c>
      <c r="G81">
        <v>-130.94999999999999</v>
      </c>
      <c r="H81" t="s">
        <v>69</v>
      </c>
      <c r="I81"/>
    </row>
    <row r="82" spans="1:9" s="2" customFormat="1" ht="15" x14ac:dyDescent="0.25">
      <c r="A82" s="7">
        <v>41722</v>
      </c>
      <c r="B82">
        <v>-925</v>
      </c>
      <c r="C82" t="s">
        <v>70</v>
      </c>
      <c r="D82" s="6"/>
      <c r="E82"/>
      <c r="F82" s="7">
        <v>41704</v>
      </c>
      <c r="G82">
        <v>-13</v>
      </c>
      <c r="H82" t="s">
        <v>71</v>
      </c>
      <c r="I82"/>
    </row>
    <row r="83" spans="1:9" s="2" customFormat="1" ht="15" x14ac:dyDescent="0.25">
      <c r="A83" s="7"/>
      <c r="B83"/>
      <c r="C83"/>
      <c r="D83" s="6"/>
      <c r="E83"/>
      <c r="F83" s="7">
        <v>41718</v>
      </c>
      <c r="G83">
        <v>-1684</v>
      </c>
      <c r="H83" t="s">
        <v>72</v>
      </c>
      <c r="I83"/>
    </row>
    <row r="84" spans="1:9" s="2" customFormat="1" ht="15" x14ac:dyDescent="0.25">
      <c r="A84" t="s">
        <v>73</v>
      </c>
      <c r="B84"/>
      <c r="C84"/>
      <c r="D84" s="6"/>
      <c r="E84"/>
      <c r="F84"/>
      <c r="G84"/>
      <c r="H84"/>
      <c r="I84"/>
    </row>
    <row r="85" spans="1:9" s="2" customFormat="1" ht="15" x14ac:dyDescent="0.25">
      <c r="A85"/>
      <c r="B85"/>
      <c r="C85"/>
      <c r="D85" s="6"/>
      <c r="E85" t="s">
        <v>74</v>
      </c>
      <c r="F85"/>
      <c r="G85"/>
      <c r="H85"/>
      <c r="I85"/>
    </row>
    <row r="86" spans="1:9" s="2" customFormat="1" ht="15" x14ac:dyDescent="0.25">
      <c r="A86" s="7">
        <v>41696</v>
      </c>
      <c r="B86">
        <v>-4761</v>
      </c>
      <c r="C86" t="s">
        <v>75</v>
      </c>
      <c r="D86" s="6"/>
      <c r="E86"/>
      <c r="F86" s="7">
        <v>41674</v>
      </c>
      <c r="G86">
        <v>-146.16</v>
      </c>
      <c r="H86" t="s">
        <v>76</v>
      </c>
      <c r="I86"/>
    </row>
    <row r="87" spans="1:9" s="2" customFormat="1" ht="15" x14ac:dyDescent="0.25">
      <c r="A87"/>
      <c r="B87"/>
      <c r="C87"/>
      <c r="D87" s="6"/>
      <c r="E87"/>
      <c r="F87"/>
      <c r="G87"/>
      <c r="H87"/>
      <c r="I87"/>
    </row>
    <row r="88" spans="1:9" s="2" customFormat="1" ht="15" x14ac:dyDescent="0.25">
      <c r="A88" t="s">
        <v>77</v>
      </c>
      <c r="B88"/>
      <c r="C88"/>
      <c r="D88" s="6"/>
      <c r="E88"/>
      <c r="F88"/>
      <c r="G88"/>
      <c r="H88"/>
      <c r="I88"/>
    </row>
    <row r="89" spans="1:9" s="2" customFormat="1" ht="15" x14ac:dyDescent="0.25">
      <c r="A89"/>
      <c r="B89"/>
      <c r="C89"/>
      <c r="D89" s="6"/>
      <c r="E89"/>
      <c r="F89"/>
      <c r="G89"/>
      <c r="H89"/>
      <c r="I89"/>
    </row>
    <row r="90" spans="1:9" s="2" customFormat="1" ht="15" x14ac:dyDescent="0.25">
      <c r="A90" s="7">
        <v>41649</v>
      </c>
      <c r="B90">
        <v>-2500</v>
      </c>
      <c r="C90" t="s">
        <v>78</v>
      </c>
      <c r="D90" s="6"/>
      <c r="E90"/>
      <c r="F90"/>
      <c r="G90"/>
      <c r="H90"/>
      <c r="I90"/>
    </row>
    <row r="91" spans="1:9" s="2" customFormat="1" ht="15" x14ac:dyDescent="0.25">
      <c r="A91" s="7">
        <v>41657</v>
      </c>
      <c r="B91">
        <v>-2500</v>
      </c>
      <c r="C91" t="s">
        <v>78</v>
      </c>
      <c r="D91" s="6"/>
      <c r="E91"/>
      <c r="F91"/>
      <c r="G91"/>
      <c r="H91"/>
      <c r="I91"/>
    </row>
    <row r="92" spans="1:9" s="2" customFormat="1" ht="15" x14ac:dyDescent="0.25">
      <c r="A92" s="7">
        <v>41670</v>
      </c>
      <c r="B92">
        <v>-2500</v>
      </c>
      <c r="C92" t="s">
        <v>79</v>
      </c>
      <c r="D92" s="6"/>
      <c r="E92"/>
      <c r="F92"/>
      <c r="G92"/>
      <c r="H92"/>
      <c r="I92"/>
    </row>
    <row r="93" spans="1:9" s="2" customFormat="1" ht="15" x14ac:dyDescent="0.25">
      <c r="A93" s="7">
        <v>41680</v>
      </c>
      <c r="B93">
        <v>-2500</v>
      </c>
      <c r="C93" t="s">
        <v>78</v>
      </c>
      <c r="D93" s="6"/>
      <c r="E93"/>
      <c r="F93"/>
      <c r="G93"/>
      <c r="H93"/>
      <c r="I93"/>
    </row>
    <row r="94" spans="1:9" s="2" customFormat="1" ht="15" x14ac:dyDescent="0.25">
      <c r="A94" s="7">
        <v>41694</v>
      </c>
      <c r="B94">
        <v>-2500</v>
      </c>
      <c r="C94" t="s">
        <v>78</v>
      </c>
      <c r="D94" s="6"/>
      <c r="E94"/>
      <c r="F94"/>
      <c r="G94"/>
      <c r="H94"/>
      <c r="I94"/>
    </row>
    <row r="95" spans="1:9" s="2" customFormat="1" ht="15" x14ac:dyDescent="0.25">
      <c r="A95" s="7">
        <v>41698</v>
      </c>
      <c r="B95">
        <v>-2500</v>
      </c>
      <c r="C95" t="s">
        <v>79</v>
      </c>
      <c r="D95" s="6"/>
      <c r="E95"/>
      <c r="F95"/>
      <c r="G95"/>
      <c r="H95"/>
      <c r="I95"/>
    </row>
    <row r="96" spans="1:9" s="2" customFormat="1" ht="15" x14ac:dyDescent="0.25">
      <c r="A96" s="7">
        <v>41708</v>
      </c>
      <c r="B96">
        <v>-2500</v>
      </c>
      <c r="C96" t="s">
        <v>78</v>
      </c>
      <c r="D96" s="6"/>
      <c r="E96"/>
      <c r="F96"/>
      <c r="G96"/>
      <c r="H96"/>
      <c r="I96"/>
    </row>
    <row r="97" spans="1:9" s="2" customFormat="1" ht="15" x14ac:dyDescent="0.25">
      <c r="A97" s="7">
        <v>41719</v>
      </c>
      <c r="B97">
        <v>-2500</v>
      </c>
      <c r="C97" t="s">
        <v>78</v>
      </c>
      <c r="E97"/>
      <c r="F97"/>
      <c r="G97"/>
      <c r="H97"/>
      <c r="I97"/>
    </row>
    <row r="98" spans="1:9" s="2" customFormat="1" ht="15" x14ac:dyDescent="0.25">
      <c r="A98" s="7">
        <v>41722</v>
      </c>
      <c r="B98">
        <v>-2500</v>
      </c>
      <c r="C98" t="s">
        <v>79</v>
      </c>
    </row>
    <row r="99" spans="1:9" s="2" customFormat="1" ht="15" x14ac:dyDescent="0.25">
      <c r="A99"/>
      <c r="B99"/>
      <c r="C99"/>
    </row>
    <row r="100" spans="1:9" s="2" customFormat="1" ht="15" x14ac:dyDescent="0.25">
      <c r="A100" t="s">
        <v>80</v>
      </c>
      <c r="B100"/>
      <c r="C100"/>
    </row>
    <row r="101" spans="1:9" s="2" customFormat="1" ht="15" x14ac:dyDescent="0.25">
      <c r="A101"/>
      <c r="B101"/>
      <c r="C101"/>
    </row>
    <row r="102" spans="1:9" s="2" customFormat="1" ht="15" x14ac:dyDescent="0.25">
      <c r="A102" s="7">
        <v>41652</v>
      </c>
      <c r="B102">
        <v>-3500</v>
      </c>
      <c r="C102" t="s">
        <v>81</v>
      </c>
    </row>
    <row r="103" spans="1:9" s="2" customFormat="1" ht="15" x14ac:dyDescent="0.25">
      <c r="A103" s="7">
        <v>41666</v>
      </c>
      <c r="B103">
        <v>-3500</v>
      </c>
      <c r="C103" t="s">
        <v>81</v>
      </c>
    </row>
    <row r="104" spans="1:9" s="2" customFormat="1" ht="15" x14ac:dyDescent="0.25">
      <c r="A104" s="7">
        <v>41680</v>
      </c>
      <c r="B104">
        <v>-3500</v>
      </c>
      <c r="C104" t="s">
        <v>81</v>
      </c>
    </row>
    <row r="105" spans="1:9" s="2" customFormat="1" ht="15" x14ac:dyDescent="0.25">
      <c r="A105" s="7">
        <v>41694</v>
      </c>
      <c r="B105">
        <v>-3500</v>
      </c>
      <c r="C105" t="s">
        <v>81</v>
      </c>
    </row>
    <row r="106" spans="1:9" s="2" customFormat="1" ht="15" x14ac:dyDescent="0.25">
      <c r="A106" s="7">
        <v>41708</v>
      </c>
      <c r="B106">
        <v>-3500</v>
      </c>
      <c r="C106" t="s">
        <v>81</v>
      </c>
    </row>
    <row r="107" spans="1:9" s="2" customFormat="1" ht="15" x14ac:dyDescent="0.25">
      <c r="A107" s="7">
        <v>41722</v>
      </c>
      <c r="B107">
        <v>-3500</v>
      </c>
      <c r="C107" t="s">
        <v>81</v>
      </c>
    </row>
    <row r="108" spans="1:9" s="2" customFormat="1" ht="15" x14ac:dyDescent="0.25">
      <c r="A108"/>
      <c r="B108"/>
      <c r="C108"/>
    </row>
    <row r="109" spans="1:9" s="2" customFormat="1" ht="15" x14ac:dyDescent="0.25">
      <c r="A109" t="s">
        <v>82</v>
      </c>
      <c r="B109"/>
      <c r="C109"/>
    </row>
    <row r="110" spans="1:9" s="2" customFormat="1" ht="15" x14ac:dyDescent="0.25">
      <c r="A110"/>
      <c r="B110"/>
      <c r="C110"/>
    </row>
    <row r="111" spans="1:9" s="2" customFormat="1" ht="15" x14ac:dyDescent="0.25">
      <c r="A111" s="7">
        <v>41647</v>
      </c>
      <c r="B111">
        <v>-232.44</v>
      </c>
      <c r="C111" t="s">
        <v>83</v>
      </c>
    </row>
    <row r="112" spans="1:9" s="2" customFormat="1" ht="15" x14ac:dyDescent="0.25">
      <c r="A112" s="7">
        <v>41718</v>
      </c>
      <c r="B112">
        <v>-5149</v>
      </c>
      <c r="C112" t="s">
        <v>84</v>
      </c>
    </row>
    <row r="113" spans="1:3" s="2" customFormat="1" ht="15" x14ac:dyDescent="0.25">
      <c r="A113" s="7">
        <v>41669</v>
      </c>
      <c r="B113">
        <v>-1162.79</v>
      </c>
      <c r="C113" t="s">
        <v>85</v>
      </c>
    </row>
    <row r="114" spans="1:3" s="2" customFormat="1" ht="15" x14ac:dyDescent="0.25">
      <c r="A114" s="7">
        <v>41646</v>
      </c>
      <c r="B114">
        <v>-1758.19</v>
      </c>
      <c r="C114" t="s">
        <v>86</v>
      </c>
    </row>
    <row r="115" spans="1:3" s="2" customFormat="1" ht="15" x14ac:dyDescent="0.25">
      <c r="A115" s="7">
        <v>41646</v>
      </c>
      <c r="B115">
        <v>-52.75</v>
      </c>
      <c r="C115" t="s">
        <v>87</v>
      </c>
    </row>
    <row r="116" spans="1:3" s="2" customFormat="1" ht="15" x14ac:dyDescent="0.25">
      <c r="A116" s="7">
        <v>41661</v>
      </c>
      <c r="B116">
        <v>-68.67</v>
      </c>
      <c r="C116" t="s">
        <v>88</v>
      </c>
    </row>
    <row r="117" spans="1:3" s="2" customFormat="1" ht="15" x14ac:dyDescent="0.25">
      <c r="A117" s="7">
        <v>41661</v>
      </c>
      <c r="B117">
        <v>-2.06</v>
      </c>
      <c r="C117" t="s">
        <v>89</v>
      </c>
    </row>
    <row r="118" spans="1:3" s="2" customFormat="1" ht="15" x14ac:dyDescent="0.25">
      <c r="A118" s="7">
        <v>41661</v>
      </c>
      <c r="B118">
        <v>-1.01</v>
      </c>
      <c r="C118" t="s">
        <v>89</v>
      </c>
    </row>
    <row r="119" spans="1:3" s="2" customFormat="1" ht="15" x14ac:dyDescent="0.25">
      <c r="A119" s="7">
        <v>41661</v>
      </c>
      <c r="B119">
        <v>-0.86</v>
      </c>
      <c r="C119" t="s">
        <v>89</v>
      </c>
    </row>
    <row r="120" spans="1:3" s="2" customFormat="1" ht="15" x14ac:dyDescent="0.25">
      <c r="A120" s="7">
        <v>41661</v>
      </c>
      <c r="B120">
        <v>-0.66</v>
      </c>
      <c r="C120" t="s">
        <v>89</v>
      </c>
    </row>
    <row r="121" spans="1:3" s="2" customFormat="1" ht="15" x14ac:dyDescent="0.25">
      <c r="A121" s="7">
        <v>41661</v>
      </c>
      <c r="B121">
        <v>-28.71</v>
      </c>
      <c r="C121" t="s">
        <v>90</v>
      </c>
    </row>
    <row r="122" spans="1:3" s="2" customFormat="1" ht="15" x14ac:dyDescent="0.25">
      <c r="A122" s="7">
        <v>41661</v>
      </c>
      <c r="B122">
        <v>-21.91</v>
      </c>
      <c r="C122" t="s">
        <v>91</v>
      </c>
    </row>
    <row r="123" spans="1:3" s="2" customFormat="1" ht="15" x14ac:dyDescent="0.25">
      <c r="A123" s="7">
        <v>41661</v>
      </c>
      <c r="B123">
        <v>-33.700000000000003</v>
      </c>
      <c r="C123" t="s">
        <v>92</v>
      </c>
    </row>
    <row r="124" spans="1:3" s="2" customFormat="1" ht="15" x14ac:dyDescent="0.25">
      <c r="A124" s="7">
        <v>41662</v>
      </c>
      <c r="B124">
        <v>-2.29</v>
      </c>
      <c r="C124" t="s">
        <v>93</v>
      </c>
    </row>
    <row r="125" spans="1:3" s="2" customFormat="1" ht="15" x14ac:dyDescent="0.25">
      <c r="A125" s="7">
        <v>41662</v>
      </c>
      <c r="B125">
        <v>-2.7</v>
      </c>
      <c r="C125" t="s">
        <v>93</v>
      </c>
    </row>
    <row r="126" spans="1:3" s="2" customFormat="1" ht="15" x14ac:dyDescent="0.25">
      <c r="A126" s="7">
        <v>41662</v>
      </c>
      <c r="B126">
        <v>-89.99</v>
      </c>
      <c r="C126" t="s">
        <v>94</v>
      </c>
    </row>
    <row r="127" spans="1:3" s="2" customFormat="1" ht="15" x14ac:dyDescent="0.25">
      <c r="A127" s="7">
        <v>41662</v>
      </c>
      <c r="B127">
        <v>-76.27</v>
      </c>
      <c r="C127" t="s">
        <v>95</v>
      </c>
    </row>
    <row r="128" spans="1:3" s="2" customFormat="1" ht="15" x14ac:dyDescent="0.25">
      <c r="A128" s="7">
        <v>41663</v>
      </c>
      <c r="B128">
        <v>-6.01</v>
      </c>
      <c r="C128" t="s">
        <v>96</v>
      </c>
    </row>
    <row r="129" spans="1:3" s="2" customFormat="1" ht="15" x14ac:dyDescent="0.25">
      <c r="A129" s="7">
        <v>41663</v>
      </c>
      <c r="B129">
        <v>-0.18</v>
      </c>
      <c r="C129" t="s">
        <v>89</v>
      </c>
    </row>
    <row r="130" spans="1:3" s="2" customFormat="1" ht="15" x14ac:dyDescent="0.25">
      <c r="A130" s="7">
        <v>41663</v>
      </c>
      <c r="B130">
        <v>-3.86</v>
      </c>
      <c r="C130" t="s">
        <v>97</v>
      </c>
    </row>
    <row r="131" spans="1:3" s="2" customFormat="1" ht="15" x14ac:dyDescent="0.25">
      <c r="A131" s="7">
        <v>41663</v>
      </c>
      <c r="B131">
        <v>-0.21</v>
      </c>
      <c r="C131" t="s">
        <v>98</v>
      </c>
    </row>
    <row r="132" spans="1:3" s="2" customFormat="1" ht="15" x14ac:dyDescent="0.25">
      <c r="A132" s="7">
        <v>41663</v>
      </c>
      <c r="B132">
        <v>-6.95</v>
      </c>
      <c r="C132" t="s">
        <v>99</v>
      </c>
    </row>
    <row r="133" spans="1:3" s="2" customFormat="1" ht="15" x14ac:dyDescent="0.25">
      <c r="A133" s="7">
        <v>41663</v>
      </c>
      <c r="B133">
        <v>-128.68</v>
      </c>
      <c r="C133" t="s">
        <v>100</v>
      </c>
    </row>
    <row r="134" spans="1:3" s="2" customFormat="1" ht="15" x14ac:dyDescent="0.25">
      <c r="A134" s="7">
        <v>41664</v>
      </c>
      <c r="B134">
        <v>-3.11</v>
      </c>
      <c r="C134" t="s">
        <v>98</v>
      </c>
    </row>
    <row r="135" spans="1:3" s="2" customFormat="1" ht="15" x14ac:dyDescent="0.25">
      <c r="A135" s="7">
        <v>41664</v>
      </c>
      <c r="B135">
        <v>-0.27</v>
      </c>
      <c r="C135" t="s">
        <v>101</v>
      </c>
    </row>
    <row r="136" spans="1:3" s="2" customFormat="1" ht="15" x14ac:dyDescent="0.25">
      <c r="A136" s="7">
        <v>41664</v>
      </c>
      <c r="B136">
        <v>-1.69</v>
      </c>
      <c r="C136" t="s">
        <v>101</v>
      </c>
    </row>
    <row r="137" spans="1:3" s="2" customFormat="1" ht="15" x14ac:dyDescent="0.25">
      <c r="A137" s="7">
        <v>41664</v>
      </c>
      <c r="B137">
        <v>-1.02</v>
      </c>
      <c r="C137" t="s">
        <v>101</v>
      </c>
    </row>
    <row r="138" spans="1:3" s="2" customFormat="1" ht="15" x14ac:dyDescent="0.25">
      <c r="A138" s="7">
        <v>41664</v>
      </c>
      <c r="B138">
        <v>-103.75</v>
      </c>
      <c r="C138" t="s">
        <v>102</v>
      </c>
    </row>
    <row r="139" spans="1:3" s="2" customFormat="1" ht="15" x14ac:dyDescent="0.25">
      <c r="A139" s="7">
        <v>41664</v>
      </c>
      <c r="B139">
        <v>-56.39</v>
      </c>
      <c r="C139" t="s">
        <v>103</v>
      </c>
    </row>
    <row r="140" spans="1:3" s="2" customFormat="1" ht="15" x14ac:dyDescent="0.25">
      <c r="A140" s="7">
        <v>41664</v>
      </c>
      <c r="B140">
        <v>-34.1</v>
      </c>
      <c r="C140" t="s">
        <v>104</v>
      </c>
    </row>
    <row r="141" spans="1:3" s="2" customFormat="1" ht="15" x14ac:dyDescent="0.25">
      <c r="A141" s="7">
        <v>41664</v>
      </c>
      <c r="B141">
        <v>-9.07</v>
      </c>
      <c r="C141" t="s">
        <v>105</v>
      </c>
    </row>
    <row r="142" spans="1:3" s="2" customFormat="1" ht="15" x14ac:dyDescent="0.25">
      <c r="A142" s="7">
        <v>41668</v>
      </c>
      <c r="B142">
        <v>-25.72</v>
      </c>
      <c r="C142" t="s">
        <v>106</v>
      </c>
    </row>
    <row r="143" spans="1:3" s="2" customFormat="1" ht="15" x14ac:dyDescent="0.25">
      <c r="A143" s="7">
        <v>41668</v>
      </c>
      <c r="B143">
        <v>-49.19</v>
      </c>
      <c r="C143" t="s">
        <v>107</v>
      </c>
    </row>
    <row r="144" spans="1:3" s="2" customFormat="1" ht="15" x14ac:dyDescent="0.25">
      <c r="A144" s="7">
        <v>41668</v>
      </c>
      <c r="B144">
        <v>-60.59</v>
      </c>
      <c r="C144" t="s">
        <v>108</v>
      </c>
    </row>
    <row r="145" spans="1:3" s="2" customFormat="1" ht="15" x14ac:dyDescent="0.25">
      <c r="A145" s="7">
        <v>41668</v>
      </c>
      <c r="B145">
        <v>-10.76</v>
      </c>
      <c r="C145" t="s">
        <v>109</v>
      </c>
    </row>
    <row r="146" spans="1:3" s="2" customFormat="1" ht="15" x14ac:dyDescent="0.25">
      <c r="A146" s="7">
        <v>41668</v>
      </c>
      <c r="B146">
        <v>-1.95</v>
      </c>
      <c r="C146" t="s">
        <v>101</v>
      </c>
    </row>
    <row r="147" spans="1:3" s="2" customFormat="1" ht="15" x14ac:dyDescent="0.25">
      <c r="A147" s="7">
        <v>41668</v>
      </c>
      <c r="B147">
        <v>-2.95</v>
      </c>
      <c r="C147" t="s">
        <v>110</v>
      </c>
    </row>
    <row r="148" spans="1:3" s="2" customFormat="1" ht="15" x14ac:dyDescent="0.25">
      <c r="A148" s="7">
        <v>41668</v>
      </c>
      <c r="B148">
        <v>-1.48</v>
      </c>
      <c r="C148" t="s">
        <v>110</v>
      </c>
    </row>
    <row r="149" spans="1:3" s="2" customFormat="1" ht="15" x14ac:dyDescent="0.25">
      <c r="A149" s="7">
        <v>41668</v>
      </c>
      <c r="B149">
        <v>-0.32</v>
      </c>
      <c r="C149" t="s">
        <v>110</v>
      </c>
    </row>
    <row r="150" spans="1:3" s="2" customFormat="1" ht="15" x14ac:dyDescent="0.25">
      <c r="A150" s="7">
        <v>41668</v>
      </c>
      <c r="B150">
        <v>-2.5099999999999998</v>
      </c>
      <c r="C150" t="s">
        <v>111</v>
      </c>
    </row>
    <row r="151" spans="1:3" s="2" customFormat="1" ht="15" x14ac:dyDescent="0.25">
      <c r="A151" s="7">
        <v>41668</v>
      </c>
      <c r="B151">
        <v>-1.48</v>
      </c>
      <c r="C151" t="s">
        <v>111</v>
      </c>
    </row>
    <row r="152" spans="1:3" s="2" customFormat="1" ht="15" x14ac:dyDescent="0.25">
      <c r="A152" s="7">
        <v>41668</v>
      </c>
      <c r="B152">
        <v>-1.8</v>
      </c>
      <c r="C152" t="s">
        <v>111</v>
      </c>
    </row>
    <row r="153" spans="1:3" s="2" customFormat="1" ht="15" x14ac:dyDescent="0.25">
      <c r="A153" s="7">
        <v>41668</v>
      </c>
      <c r="B153">
        <v>-0.99</v>
      </c>
      <c r="C153" t="s">
        <v>111</v>
      </c>
    </row>
    <row r="154" spans="1:3" s="2" customFormat="1" ht="15" x14ac:dyDescent="0.25">
      <c r="A154" s="7">
        <v>41668</v>
      </c>
      <c r="B154">
        <v>-0.77</v>
      </c>
      <c r="C154" t="s">
        <v>112</v>
      </c>
    </row>
    <row r="155" spans="1:3" s="2" customFormat="1" ht="15" x14ac:dyDescent="0.25">
      <c r="A155" s="7">
        <v>41668</v>
      </c>
      <c r="B155">
        <v>-1.1200000000000001</v>
      </c>
      <c r="C155" t="s">
        <v>112</v>
      </c>
    </row>
    <row r="156" spans="1:3" s="2" customFormat="1" ht="15" x14ac:dyDescent="0.25">
      <c r="A156" s="7">
        <v>41668</v>
      </c>
      <c r="B156">
        <v>-1.82</v>
      </c>
      <c r="C156" t="s">
        <v>112</v>
      </c>
    </row>
    <row r="157" spans="1:3" s="2" customFormat="1" ht="15" x14ac:dyDescent="0.25">
      <c r="A157" s="7">
        <v>41668</v>
      </c>
      <c r="B157">
        <v>-1.03</v>
      </c>
      <c r="C157" t="s">
        <v>112</v>
      </c>
    </row>
    <row r="158" spans="1:3" s="2" customFormat="1" ht="15" x14ac:dyDescent="0.25">
      <c r="A158" s="7">
        <v>41668</v>
      </c>
      <c r="B158">
        <v>-34.229999999999997</v>
      </c>
      <c r="C158" t="s">
        <v>113</v>
      </c>
    </row>
    <row r="159" spans="1:3" s="2" customFormat="1" ht="15" x14ac:dyDescent="0.25">
      <c r="A159" s="7">
        <v>41668</v>
      </c>
      <c r="B159">
        <v>-37.29</v>
      </c>
      <c r="C159" t="s">
        <v>114</v>
      </c>
    </row>
    <row r="160" spans="1:3" s="2" customFormat="1" ht="15" x14ac:dyDescent="0.25">
      <c r="A160" s="7">
        <v>41668</v>
      </c>
      <c r="B160">
        <v>-59.98</v>
      </c>
      <c r="C160" t="s">
        <v>115</v>
      </c>
    </row>
    <row r="161" spans="1:3" s="2" customFormat="1" ht="15" x14ac:dyDescent="0.25">
      <c r="A161" s="7">
        <v>41668</v>
      </c>
      <c r="B161">
        <v>-98.22</v>
      </c>
      <c r="C161" t="s">
        <v>116</v>
      </c>
    </row>
    <row r="162" spans="1:3" s="2" customFormat="1" ht="15" x14ac:dyDescent="0.25">
      <c r="A162" s="7">
        <v>41668</v>
      </c>
      <c r="B162">
        <v>-65.150000000000006</v>
      </c>
      <c r="C162" t="s">
        <v>117</v>
      </c>
    </row>
    <row r="163" spans="1:3" s="2" customFormat="1" ht="15" x14ac:dyDescent="0.25">
      <c r="A163" s="7">
        <v>41668</v>
      </c>
      <c r="B163">
        <v>-83.62</v>
      </c>
      <c r="C163" t="s">
        <v>118</v>
      </c>
    </row>
    <row r="164" spans="1:3" s="2" customFormat="1" ht="15" x14ac:dyDescent="0.25">
      <c r="A164" s="7">
        <v>41668</v>
      </c>
      <c r="B164">
        <v>-32.880000000000003</v>
      </c>
      <c r="C164" t="s">
        <v>119</v>
      </c>
    </row>
    <row r="165" spans="1:3" s="2" customFormat="1" ht="15" x14ac:dyDescent="0.25">
      <c r="A165" s="7">
        <v>41668</v>
      </c>
      <c r="B165">
        <v>-49.32</v>
      </c>
      <c r="C165" t="s">
        <v>120</v>
      </c>
    </row>
    <row r="166" spans="1:3" s="2" customFormat="1" ht="15" x14ac:dyDescent="0.25">
      <c r="A166" s="7">
        <v>41669</v>
      </c>
      <c r="B166">
        <v>-1.28</v>
      </c>
      <c r="C166" t="s">
        <v>121</v>
      </c>
    </row>
    <row r="167" spans="1:3" s="2" customFormat="1" ht="15" x14ac:dyDescent="0.25">
      <c r="A167" s="7">
        <v>41669</v>
      </c>
      <c r="B167">
        <v>-8.94</v>
      </c>
      <c r="C167" t="s">
        <v>122</v>
      </c>
    </row>
    <row r="168" spans="1:3" s="2" customFormat="1" ht="15" x14ac:dyDescent="0.25">
      <c r="A168" s="7">
        <v>41669</v>
      </c>
      <c r="B168">
        <v>-23.15</v>
      </c>
      <c r="C168" t="s">
        <v>123</v>
      </c>
    </row>
    <row r="169" spans="1:3" s="2" customFormat="1" ht="15" x14ac:dyDescent="0.25">
      <c r="A169" s="7">
        <v>41669</v>
      </c>
      <c r="B169">
        <v>-0.27</v>
      </c>
      <c r="C169" t="s">
        <v>112</v>
      </c>
    </row>
    <row r="170" spans="1:3" s="2" customFormat="1" ht="15" x14ac:dyDescent="0.25">
      <c r="A170" s="7">
        <v>41669</v>
      </c>
      <c r="B170">
        <v>-0.84</v>
      </c>
      <c r="C170" t="s">
        <v>112</v>
      </c>
    </row>
    <row r="171" spans="1:3" s="2" customFormat="1" ht="15" x14ac:dyDescent="0.25">
      <c r="A171" s="7">
        <v>41669</v>
      </c>
      <c r="B171">
        <v>-2.8</v>
      </c>
      <c r="C171" t="s">
        <v>112</v>
      </c>
    </row>
    <row r="172" spans="1:3" s="2" customFormat="1" ht="15" x14ac:dyDescent="0.25">
      <c r="A172" s="7">
        <v>41669</v>
      </c>
      <c r="B172">
        <v>-0.83</v>
      </c>
      <c r="C172" t="s">
        <v>112</v>
      </c>
    </row>
    <row r="173" spans="1:3" s="2" customFormat="1" ht="15" x14ac:dyDescent="0.25">
      <c r="A173" s="7">
        <v>41669</v>
      </c>
      <c r="B173">
        <v>-0.57999999999999996</v>
      </c>
      <c r="C173" t="s">
        <v>112</v>
      </c>
    </row>
    <row r="174" spans="1:3" s="2" customFormat="1" ht="15" x14ac:dyDescent="0.25">
      <c r="A174" s="7">
        <v>41669</v>
      </c>
      <c r="B174">
        <v>-0.04</v>
      </c>
      <c r="C174" t="s">
        <v>124</v>
      </c>
    </row>
    <row r="175" spans="1:3" s="2" customFormat="1" ht="15" x14ac:dyDescent="0.25">
      <c r="A175" s="7">
        <v>41669</v>
      </c>
      <c r="B175">
        <v>-0.19</v>
      </c>
      <c r="C175" t="s">
        <v>124</v>
      </c>
    </row>
    <row r="176" spans="1:3" s="2" customFormat="1" ht="15" x14ac:dyDescent="0.25">
      <c r="A176" s="7">
        <v>41669</v>
      </c>
      <c r="B176">
        <v>-0.69</v>
      </c>
      <c r="C176" t="s">
        <v>124</v>
      </c>
    </row>
    <row r="177" spans="1:3" s="2" customFormat="1" ht="15" x14ac:dyDescent="0.25">
      <c r="A177" s="7">
        <v>41669</v>
      </c>
      <c r="B177">
        <v>-28.08</v>
      </c>
      <c r="C177" t="s">
        <v>125</v>
      </c>
    </row>
    <row r="178" spans="1:3" s="2" customFormat="1" ht="15" x14ac:dyDescent="0.25">
      <c r="A178" s="7">
        <v>41669</v>
      </c>
      <c r="B178">
        <v>-93.39</v>
      </c>
      <c r="C178" t="s">
        <v>126</v>
      </c>
    </row>
    <row r="179" spans="1:3" s="2" customFormat="1" ht="15" x14ac:dyDescent="0.25">
      <c r="A179" s="7">
        <v>41669</v>
      </c>
      <c r="B179">
        <v>-19.440000000000001</v>
      </c>
      <c r="C179" t="s">
        <v>127</v>
      </c>
    </row>
    <row r="180" spans="1:3" s="2" customFormat="1" ht="15" x14ac:dyDescent="0.25">
      <c r="A180" s="7">
        <v>41669</v>
      </c>
      <c r="B180">
        <v>-27.76</v>
      </c>
      <c r="C180" t="s">
        <v>128</v>
      </c>
    </row>
    <row r="181" spans="1:3" s="2" customFormat="1" ht="15" x14ac:dyDescent="0.25">
      <c r="A181" s="7">
        <v>41669</v>
      </c>
      <c r="B181">
        <v>-66.209999999999994</v>
      </c>
      <c r="C181" t="s">
        <v>129</v>
      </c>
    </row>
    <row r="182" spans="1:3" s="2" customFormat="1" ht="15" x14ac:dyDescent="0.25">
      <c r="A182" s="7">
        <v>41669</v>
      </c>
      <c r="B182">
        <v>-6.4</v>
      </c>
      <c r="C182" t="s">
        <v>130</v>
      </c>
    </row>
    <row r="183" spans="1:3" s="2" customFormat="1" ht="15" x14ac:dyDescent="0.25">
      <c r="A183" s="7">
        <v>41669</v>
      </c>
      <c r="B183">
        <v>-20.420000000000002</v>
      </c>
      <c r="C183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BANK STATEMENT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2014-05-11T11:30:34Z</dcterms:modified>
</cp:coreProperties>
</file>